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жидкость" sheetId="1" r:id="rId1"/>
    <sheet name="газ" sheetId="2" r:id="rId2"/>
    <sheet name="смеси" sheetId="3" r:id="rId3"/>
  </sheets>
  <definedNames>
    <definedName name="_xlnm.Print_Area" localSheetId="1">'газ'!$A$1:$I$45</definedName>
    <definedName name="_xlnm.Print_Area" localSheetId="0">'жидкость'!$A$1:$I$48</definedName>
    <definedName name="_xlnm.Print_Area" localSheetId="2">'смеси'!$A$1:$I$37</definedName>
  </definedNames>
  <calcPr fullCalcOnLoad="1"/>
</workbook>
</file>

<file path=xl/sharedStrings.xml><?xml version="1.0" encoding="utf-8"?>
<sst xmlns="http://schemas.openxmlformats.org/spreadsheetml/2006/main" count="314" uniqueCount="134">
  <si>
    <t>ПРАЙС-ЛИСТ</t>
  </si>
  <si>
    <t>Название продукта, услуги</t>
  </si>
  <si>
    <t>Единица</t>
  </si>
  <si>
    <t>Цена без НДС грн.</t>
  </si>
  <si>
    <t>Цена с НДС грн.</t>
  </si>
  <si>
    <t>Газообразные продукты</t>
  </si>
  <si>
    <t>Пропан</t>
  </si>
  <si>
    <t>баллон</t>
  </si>
  <si>
    <t>Жидкие продукты</t>
  </si>
  <si>
    <t>Кислород жидкий технический</t>
  </si>
  <si>
    <t>тонна</t>
  </si>
  <si>
    <t>По договору</t>
  </si>
  <si>
    <t>Азот жидкий технический</t>
  </si>
  <si>
    <t>Кислород жидкий медицинский</t>
  </si>
  <si>
    <t>Азот жидкий техн.(Дюар)</t>
  </si>
  <si>
    <t>кг</t>
  </si>
  <si>
    <t>Аргон жидкий</t>
  </si>
  <si>
    <t>Азот жидкий пов.чист. (Дюар)</t>
  </si>
  <si>
    <t xml:space="preserve">Углекислота </t>
  </si>
  <si>
    <t>Азот жидкий ОЧ (Дюар)</t>
  </si>
  <si>
    <t>Прочие продукты и услуги</t>
  </si>
  <si>
    <t xml:space="preserve">Ил карбидный </t>
  </si>
  <si>
    <t xml:space="preserve">Аренда </t>
  </si>
  <si>
    <t>бал/мес</t>
  </si>
  <si>
    <t>СКИДКА!</t>
  </si>
  <si>
    <t>бал/год</t>
  </si>
  <si>
    <t>Бар-баллон (углекислота)</t>
  </si>
  <si>
    <t xml:space="preserve"> цис/день</t>
  </si>
  <si>
    <t>Залоговая сумма за баллон</t>
  </si>
  <si>
    <t>Ремонт баллонов</t>
  </si>
  <si>
    <t>Ацетилен</t>
  </si>
  <si>
    <t>Освидетельствование</t>
  </si>
  <si>
    <t>Промывка (с заменой вентиля)</t>
  </si>
  <si>
    <t>Ремонт вентиля</t>
  </si>
  <si>
    <t>Ревизия пористой массы</t>
  </si>
  <si>
    <t>Покраска</t>
  </si>
  <si>
    <t>Обезжиривание поверхности</t>
  </si>
  <si>
    <t>Обслуживание баллона</t>
  </si>
  <si>
    <t>по договору</t>
  </si>
  <si>
    <t>СКИДКИ НА РЕМОНТ ДЛЯ ПОСТОЯННЫХ КЛИЕНТОВ!</t>
  </si>
  <si>
    <t>Директор:</t>
  </si>
  <si>
    <t>Ю.П.Горец</t>
  </si>
  <si>
    <t>Кислород технический</t>
  </si>
  <si>
    <t>Емкость баллона</t>
  </si>
  <si>
    <t>Баллон 40 литров</t>
  </si>
  <si>
    <t>Баллон 10 литров</t>
  </si>
  <si>
    <t>Кислород медицинский</t>
  </si>
  <si>
    <t>Водород марки "Б"</t>
  </si>
  <si>
    <t>Гелий марки "А"</t>
  </si>
  <si>
    <t>Баллон 40 литров пористая масса</t>
  </si>
  <si>
    <t>Баллон 40 литров литая масса</t>
  </si>
  <si>
    <t>5 кг.</t>
  </si>
  <si>
    <t>7 кг.</t>
  </si>
  <si>
    <t>Аргон 1 с.</t>
  </si>
  <si>
    <t>Баллон 27 литров</t>
  </si>
  <si>
    <t>20 кг.</t>
  </si>
  <si>
    <t>6 кг.</t>
  </si>
  <si>
    <t>1 кг.</t>
  </si>
  <si>
    <t>Смесь аргоно-метановая (10%)</t>
  </si>
  <si>
    <t>Смесь газовая пищевая</t>
  </si>
  <si>
    <t>Баллон 4-6 литров</t>
  </si>
  <si>
    <t>Баллон 8-12 литров</t>
  </si>
  <si>
    <t>Смесь газовая поверочная 2-х компонентная</t>
  </si>
  <si>
    <t>Смесь газовая поверочная 3-х компонентная</t>
  </si>
  <si>
    <t>Аренда криогенных емкостей</t>
  </si>
  <si>
    <t>Баллон 12 литров</t>
  </si>
  <si>
    <t>15 кг.</t>
  </si>
  <si>
    <t>Баллон 50 литров (21 кг.)</t>
  </si>
  <si>
    <t>Баллон 20 литров</t>
  </si>
  <si>
    <t>Баллон 8 литров</t>
  </si>
  <si>
    <t xml:space="preserve">Аргон в/с </t>
  </si>
  <si>
    <t>Азот повышенной чистоты</t>
  </si>
  <si>
    <t xml:space="preserve">Азот технический </t>
  </si>
  <si>
    <t>Воздушные газы, углекислота, водород</t>
  </si>
  <si>
    <t xml:space="preserve">Промывка </t>
  </si>
  <si>
    <t>Гелий</t>
  </si>
  <si>
    <t>Замена вентиля</t>
  </si>
  <si>
    <t>16 кг</t>
  </si>
  <si>
    <t>Баллон 6 - 12 литров</t>
  </si>
  <si>
    <t>Баллон 1 - 5 литров</t>
  </si>
  <si>
    <t>Баллон 13,7 литров</t>
  </si>
  <si>
    <t>10 кг.</t>
  </si>
  <si>
    <t>Баллоны 1 - 7 литров (цена за 1 кг)</t>
  </si>
  <si>
    <t>Поверочные газовые смеси</t>
  </si>
  <si>
    <t>Смесь азотно-метановая (92-96%)</t>
  </si>
  <si>
    <t xml:space="preserve">Баллон </t>
  </si>
  <si>
    <t>Газы особой чистоты (спецотбор)</t>
  </si>
  <si>
    <t xml:space="preserve">Азот особой чистоты </t>
  </si>
  <si>
    <t>Воздушные баллоны(40 литров)</t>
  </si>
  <si>
    <t>Баллон пропановый (50 литров)</t>
  </si>
  <si>
    <t>Баллон ПГС</t>
  </si>
  <si>
    <t>Воздушные баллоны (10 литров)</t>
  </si>
  <si>
    <t>Баллон Ацетиленовый (40 литров)</t>
  </si>
  <si>
    <t>Баллон Водородный (40 литров)</t>
  </si>
  <si>
    <t>Баллон Гелиевый (40 литров)</t>
  </si>
  <si>
    <t>Углекислота в/с</t>
  </si>
  <si>
    <t>ОАО "АГА Украина", 49074, г. Днепропетровск, ул. Кислородная, 1</t>
  </si>
  <si>
    <t>Защитные сварочные смеси</t>
  </si>
  <si>
    <r>
      <t>CORGON 18</t>
    </r>
    <r>
      <rPr>
        <sz val="9"/>
        <rFont val="Arial Cyr"/>
        <family val="2"/>
      </rPr>
      <t xml:space="preserve"> (МИКС - 1)</t>
    </r>
  </si>
  <si>
    <r>
      <t xml:space="preserve">CORGON 2 </t>
    </r>
    <r>
      <rPr>
        <sz val="9"/>
        <rFont val="Arial Cyr"/>
        <family val="2"/>
      </rPr>
      <t>(МИКС - 2)</t>
    </r>
  </si>
  <si>
    <r>
      <t>CORGON 8</t>
    </r>
    <r>
      <rPr>
        <sz val="9"/>
        <rFont val="Arial Cyr"/>
        <family val="2"/>
      </rPr>
      <t xml:space="preserve"> (МИКС - 3)</t>
    </r>
  </si>
  <si>
    <r>
      <t xml:space="preserve">CRONIGON 2 </t>
    </r>
    <r>
      <rPr>
        <sz val="9"/>
        <rFont val="Arial Cyr"/>
        <family val="2"/>
      </rPr>
      <t>(МИКС - 4)</t>
    </r>
  </si>
  <si>
    <t>CORGON 1</t>
  </si>
  <si>
    <t>VARIGON H2</t>
  </si>
  <si>
    <t>VARIGON H5</t>
  </si>
  <si>
    <t>VARIGON H10</t>
  </si>
  <si>
    <t>VARIGON H15</t>
  </si>
  <si>
    <t>CORGON 25</t>
  </si>
  <si>
    <t xml:space="preserve">CRONIGON S2 </t>
  </si>
  <si>
    <t>Сварочные смеси Ar + CO2 (баллон 40 литров)</t>
  </si>
  <si>
    <t>Сварочные смеси Ar + CO2 + О2 (баллон 40 литров)</t>
  </si>
  <si>
    <t>Сварочные смеси Ar + О2 (баллон 40 литров)</t>
  </si>
  <si>
    <t>Сварочные смеси Ar + Н2 (баллон 40 литров)</t>
  </si>
  <si>
    <t>Формовочный газ 95-5</t>
  </si>
  <si>
    <t>Формовочный газ 90-10</t>
  </si>
  <si>
    <t>Формовочный газ 70-30</t>
  </si>
  <si>
    <t>Формовочный газ N2 + Н2 (баллон 40 литров)</t>
  </si>
  <si>
    <t>Баллоны  (40 литров)</t>
  </si>
  <si>
    <t>Баллоны для сварочных смесей (40 литров)</t>
  </si>
  <si>
    <t>тел/факс: (0562) 35-12-26, (056) 79-00-333, E-mail: aga@aga.dp.ua</t>
  </si>
  <si>
    <t>тел/факс: (0562) 35-12-26, (056) 790-03-33, E-mail: aga@aga.dp.ua</t>
  </si>
  <si>
    <t>Воздушные газы</t>
  </si>
  <si>
    <t>Днепропетровск, кратно контейнеру (8 или 12 бал.)</t>
  </si>
  <si>
    <t>Днепропетровск некратно контейнеру</t>
  </si>
  <si>
    <t>Замена колпака</t>
  </si>
  <si>
    <t>Баллоны для сварочных смесей</t>
  </si>
  <si>
    <t>Цены действительны с 1февраля 2004 г.</t>
  </si>
  <si>
    <t>Защитные сварочные смеси в ассортименте (см. лист 3)</t>
  </si>
  <si>
    <t>Азот (баллон 40 литров)</t>
  </si>
  <si>
    <t>Аргон (баллон 40 литров)</t>
  </si>
  <si>
    <t>Углекислота (баллон 40 литров)</t>
  </si>
  <si>
    <t>Транспортно-экспедиционные услуги</t>
  </si>
  <si>
    <t>Транспортно-экспедиционные услуги по Украине - по договору</t>
  </si>
  <si>
    <t>Срочная доставка                            (в течении дня, заказ до 12:00)</t>
  </si>
</sst>
</file>

<file path=xl/styles.xml><?xml version="1.0" encoding="utf-8"?>
<styleSheet xmlns="http://schemas.openxmlformats.org/spreadsheetml/2006/main">
  <numFmts count="3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ãðí.&quot;#,##0_);\(&quot;ãðí.&quot;#,##0\)"/>
    <numFmt numFmtId="173" formatCode="&quot;ãðí.&quot;#,##0_);[Red]\(&quot;ãðí.&quot;#,##0\)"/>
    <numFmt numFmtId="174" formatCode="&quot;ãðí.&quot;#,##0.00_);\(&quot;ãðí.&quot;#,##0.00\)"/>
    <numFmt numFmtId="175" formatCode="&quot;ãðí.&quot;#,##0.00_);[Red]\(&quot;ãðí.&quot;#,##0.00\)"/>
    <numFmt numFmtId="176" formatCode="_(&quot;ãðí.&quot;* #,##0_);_(&quot;ãðí.&quot;* \(#,##0\);_(&quot;ãðí.&quot;* &quot;-&quot;_);_(@_)"/>
    <numFmt numFmtId="177" formatCode="_(* #,##0_);_(* \(#,##0\);_(* &quot;-&quot;_);_(@_)"/>
    <numFmt numFmtId="178" formatCode="_(&quot;ãðí.&quot;* #,##0.00_);_(&quot;ãðí.&quot;* \(#,##0.00\);_(&quot;ãðí.&quot;* &quot;-&quot;??_);_(@_)"/>
    <numFmt numFmtId="179" formatCode="_(* #,##0.00_);_(* \(#,##0.00\);_(* &quot;-&quot;??_);_(@_)"/>
    <numFmt numFmtId="180" formatCode="#,##0.00_г_р_н_."/>
    <numFmt numFmtId="181" formatCode="0.0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0.00000000"/>
    <numFmt numFmtId="188" formatCode="0.000000000"/>
  </numFmts>
  <fonts count="26">
    <font>
      <sz val="10"/>
      <name val="Arial Cyr"/>
      <family val="0"/>
    </font>
    <font>
      <b/>
      <sz val="14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i/>
      <sz val="12"/>
      <name val="Arial Cyr"/>
      <family val="2"/>
    </font>
    <font>
      <b/>
      <i/>
      <sz val="14"/>
      <name val="Times New Roman Cyr"/>
      <family val="1"/>
    </font>
    <font>
      <sz val="12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b/>
      <sz val="14"/>
      <color indexed="9"/>
      <name val="Arial Cyr"/>
      <family val="2"/>
    </font>
    <font>
      <sz val="8.5"/>
      <name val="Arial Cyr"/>
      <family val="2"/>
    </font>
    <font>
      <b/>
      <i/>
      <sz val="9"/>
      <name val="Arial Cyr"/>
      <family val="2"/>
    </font>
    <font>
      <i/>
      <sz val="8"/>
      <name val="Arial Cyr"/>
      <family val="2"/>
    </font>
    <font>
      <b/>
      <i/>
      <sz val="8.5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right"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right" vertical="center"/>
    </xf>
    <xf numFmtId="0" fontId="14" fillId="3" borderId="9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2" fontId="13" fillId="3" borderId="10" xfId="0" applyNumberFormat="1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right" vertical="center"/>
    </xf>
    <xf numFmtId="2" fontId="13" fillId="3" borderId="5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2" fontId="14" fillId="0" borderId="5" xfId="0" applyNumberFormat="1" applyFont="1" applyFill="1" applyBorder="1" applyAlignment="1">
      <alignment horizontal="right" vertical="center"/>
    </xf>
    <xf numFmtId="2" fontId="14" fillId="3" borderId="5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2" fontId="13" fillId="0" borderId="5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2" fontId="14" fillId="0" borderId="3" xfId="0" applyNumberFormat="1" applyFont="1" applyBorder="1" applyAlignment="1">
      <alignment horizontal="right" vertical="center"/>
    </xf>
    <xf numFmtId="2" fontId="13" fillId="0" borderId="12" xfId="0" applyNumberFormat="1" applyFont="1" applyFill="1" applyBorder="1" applyAlignment="1">
      <alignment horizontal="right" vertical="center"/>
    </xf>
    <xf numFmtId="2" fontId="14" fillId="0" borderId="13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right" vertical="center"/>
    </xf>
    <xf numFmtId="0" fontId="20" fillId="0" borderId="4" xfId="0" applyFont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2" fillId="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3" borderId="9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/>
    </xf>
    <xf numFmtId="0" fontId="22" fillId="0" borderId="1" xfId="0" applyFont="1" applyBorder="1" applyAlignment="1">
      <alignment/>
    </xf>
    <xf numFmtId="2" fontId="13" fillId="0" borderId="5" xfId="0" applyNumberFormat="1" applyFont="1" applyBorder="1" applyAlignment="1">
      <alignment vertical="center"/>
    </xf>
    <xf numFmtId="2" fontId="14" fillId="0" borderId="6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2" fontId="14" fillId="2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181" fontId="14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13" fillId="3" borderId="1" xfId="0" applyNumberFormat="1" applyFont="1" applyFill="1" applyBorder="1" applyAlignment="1">
      <alignment vertical="center"/>
    </xf>
    <xf numFmtId="2" fontId="14" fillId="3" borderId="8" xfId="0" applyNumberFormat="1" applyFont="1" applyFill="1" applyBorder="1" applyAlignment="1">
      <alignment vertical="center"/>
    </xf>
    <xf numFmtId="180" fontId="1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2" fontId="14" fillId="0" borderId="8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2" fontId="13" fillId="0" borderId="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2" fontId="14" fillId="3" borderId="3" xfId="0" applyNumberFormat="1" applyFont="1" applyFill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3" borderId="9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0" fillId="3" borderId="14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vertical="center"/>
    </xf>
    <xf numFmtId="2" fontId="13" fillId="0" borderId="2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 vertical="center"/>
    </xf>
    <xf numFmtId="2" fontId="14" fillId="0" borderId="3" xfId="0" applyNumberFormat="1" applyFont="1" applyBorder="1" applyAlignment="1">
      <alignment/>
    </xf>
    <xf numFmtId="2" fontId="14" fillId="3" borderId="6" xfId="0" applyNumberFormat="1" applyFont="1" applyFill="1" applyBorder="1" applyAlignment="1">
      <alignment/>
    </xf>
    <xf numFmtId="2" fontId="14" fillId="0" borderId="8" xfId="0" applyNumberFormat="1" applyFont="1" applyBorder="1" applyAlignment="1">
      <alignment/>
    </xf>
    <xf numFmtId="0" fontId="14" fillId="3" borderId="17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180" fontId="14" fillId="0" borderId="25" xfId="0" applyNumberFormat="1" applyFont="1" applyBorder="1" applyAlignment="1">
      <alignment horizontal="center" vertical="center"/>
    </xf>
    <xf numFmtId="180" fontId="14" fillId="0" borderId="26" xfId="0" applyNumberFormat="1" applyFont="1" applyBorder="1" applyAlignment="1">
      <alignment horizontal="center" vertical="center"/>
    </xf>
    <xf numFmtId="180" fontId="14" fillId="3" borderId="27" xfId="0" applyNumberFormat="1" applyFont="1" applyFill="1" applyBorder="1" applyAlignment="1">
      <alignment horizontal="center" vertical="center"/>
    </xf>
    <xf numFmtId="180" fontId="14" fillId="3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80" fontId="14" fillId="0" borderId="23" xfId="0" applyNumberFormat="1" applyFont="1" applyBorder="1" applyAlignment="1">
      <alignment horizontal="center" vertical="center"/>
    </xf>
    <xf numFmtId="180" fontId="14" fillId="0" borderId="24" xfId="0" applyNumberFormat="1" applyFont="1" applyBorder="1" applyAlignment="1">
      <alignment horizontal="center" vertical="center"/>
    </xf>
    <xf numFmtId="180" fontId="14" fillId="3" borderId="25" xfId="0" applyNumberFormat="1" applyFont="1" applyFill="1" applyBorder="1" applyAlignment="1">
      <alignment horizontal="center" vertical="center"/>
    </xf>
    <xf numFmtId="180" fontId="14" fillId="3" borderId="26" xfId="0" applyNumberFormat="1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left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1838325</xdr:colOff>
      <xdr:row>0</xdr:row>
      <xdr:rowOff>0</xdr:rowOff>
    </xdr:from>
    <xdr:to>
      <xdr:col>9</xdr:col>
      <xdr:colOff>0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1876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1876425</xdr:colOff>
      <xdr:row>0</xdr:row>
      <xdr:rowOff>9525</xdr:rowOff>
    </xdr:from>
    <xdr:to>
      <xdr:col>8</xdr:col>
      <xdr:colOff>504825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525"/>
          <a:ext cx="1876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1866900</xdr:colOff>
      <xdr:row>0</xdr:row>
      <xdr:rowOff>9525</xdr:rowOff>
    </xdr:from>
    <xdr:to>
      <xdr:col>8</xdr:col>
      <xdr:colOff>428625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525"/>
          <a:ext cx="1885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24.75390625" style="0" customWidth="1"/>
    <col min="2" max="2" width="7.00390625" style="0" customWidth="1"/>
    <col min="3" max="4" width="8.625" style="0" customWidth="1"/>
    <col min="5" max="5" width="2.00390625" style="0" customWidth="1"/>
    <col min="6" max="6" width="26.00390625" style="0" customWidth="1"/>
    <col min="7" max="7" width="7.00390625" style="0" customWidth="1"/>
    <col min="8" max="9" width="7.875" style="0" customWidth="1"/>
  </cols>
  <sheetData>
    <row r="1" spans="1:4" s="1" customFormat="1" ht="18.75" customHeight="1">
      <c r="A1" s="185" t="s">
        <v>0</v>
      </c>
      <c r="B1" s="185"/>
      <c r="C1" s="185"/>
      <c r="D1" s="185"/>
    </row>
    <row r="2" spans="1:6" s="11" customFormat="1" ht="16.5" customHeight="1">
      <c r="A2" s="193" t="s">
        <v>126</v>
      </c>
      <c r="B2" s="193"/>
      <c r="C2" s="193"/>
      <c r="D2" s="13"/>
      <c r="F2" s="28"/>
    </row>
    <row r="3" spans="1:9" s="1" customFormat="1" ht="22.5" customHeight="1">
      <c r="A3" s="116" t="s">
        <v>1</v>
      </c>
      <c r="B3" s="116" t="s">
        <v>2</v>
      </c>
      <c r="C3" s="70" t="s">
        <v>3</v>
      </c>
      <c r="D3" s="70" t="s">
        <v>4</v>
      </c>
      <c r="E3" s="71"/>
      <c r="F3" s="116" t="s">
        <v>1</v>
      </c>
      <c r="G3" s="116" t="s">
        <v>2</v>
      </c>
      <c r="H3" s="70" t="s">
        <v>3</v>
      </c>
      <c r="I3" s="70" t="s">
        <v>4</v>
      </c>
    </row>
    <row r="4" spans="1:9" ht="22.5" customHeight="1" thickBot="1">
      <c r="A4" s="180" t="s">
        <v>8</v>
      </c>
      <c r="B4" s="180"/>
      <c r="C4" s="180"/>
      <c r="D4" s="180"/>
      <c r="E4" s="180"/>
      <c r="F4" s="180"/>
      <c r="G4" s="180"/>
      <c r="H4" s="180"/>
      <c r="I4" s="180"/>
    </row>
    <row r="5" spans="1:9" ht="17.25" customHeight="1">
      <c r="A5" s="84" t="s">
        <v>9</v>
      </c>
      <c r="B5" s="57" t="s">
        <v>10</v>
      </c>
      <c r="C5" s="186" t="s">
        <v>11</v>
      </c>
      <c r="D5" s="187"/>
      <c r="E5" s="68"/>
      <c r="F5" s="84" t="s">
        <v>12</v>
      </c>
      <c r="G5" s="57" t="s">
        <v>10</v>
      </c>
      <c r="H5" s="174" t="s">
        <v>38</v>
      </c>
      <c r="I5" s="175"/>
    </row>
    <row r="6" spans="1:9" ht="17.25" customHeight="1">
      <c r="A6" s="85" t="s">
        <v>13</v>
      </c>
      <c r="B6" s="98" t="s">
        <v>10</v>
      </c>
      <c r="C6" s="188" t="s">
        <v>11</v>
      </c>
      <c r="D6" s="189"/>
      <c r="E6" s="68"/>
      <c r="F6" s="85" t="s">
        <v>14</v>
      </c>
      <c r="G6" s="98" t="s">
        <v>15</v>
      </c>
      <c r="H6" s="60">
        <v>2</v>
      </c>
      <c r="I6" s="39">
        <f>H6*1.2</f>
        <v>2.4</v>
      </c>
    </row>
    <row r="7" spans="1:9" ht="17.25" customHeight="1">
      <c r="A7" s="86" t="s">
        <v>16</v>
      </c>
      <c r="B7" s="99" t="s">
        <v>10</v>
      </c>
      <c r="C7" s="176" t="s">
        <v>11</v>
      </c>
      <c r="D7" s="177"/>
      <c r="E7" s="68"/>
      <c r="F7" s="86" t="s">
        <v>17</v>
      </c>
      <c r="G7" s="99" t="s">
        <v>15</v>
      </c>
      <c r="H7" s="81">
        <v>4</v>
      </c>
      <c r="I7" s="82">
        <f>H7*1.2</f>
        <v>4.8</v>
      </c>
    </row>
    <row r="8" spans="1:9" ht="17.25" customHeight="1" thickBot="1">
      <c r="A8" s="87" t="s">
        <v>18</v>
      </c>
      <c r="B8" s="100" t="s">
        <v>10</v>
      </c>
      <c r="C8" s="178" t="s">
        <v>11</v>
      </c>
      <c r="D8" s="179"/>
      <c r="E8" s="68"/>
      <c r="F8" s="87" t="s">
        <v>19</v>
      </c>
      <c r="G8" s="100" t="s">
        <v>15</v>
      </c>
      <c r="H8" s="83">
        <v>6</v>
      </c>
      <c r="I8" s="66">
        <f>H8*1.2</f>
        <v>7.199999999999999</v>
      </c>
    </row>
    <row r="9" spans="1:9" ht="22.5" customHeight="1" thickBot="1">
      <c r="A9" s="180" t="s">
        <v>20</v>
      </c>
      <c r="B9" s="180"/>
      <c r="C9" s="180"/>
      <c r="D9" s="180"/>
      <c r="E9" s="180"/>
      <c r="F9" s="180"/>
      <c r="G9" s="180"/>
      <c r="H9" s="180"/>
      <c r="I9" s="180"/>
    </row>
    <row r="10" spans="1:9" ht="17.25" customHeight="1" thickBot="1">
      <c r="A10" s="97" t="s">
        <v>21</v>
      </c>
      <c r="B10" s="101" t="s">
        <v>10</v>
      </c>
      <c r="C10" s="88">
        <v>40</v>
      </c>
      <c r="D10" s="89">
        <f>C10*1.2</f>
        <v>48</v>
      </c>
      <c r="E10" s="11"/>
      <c r="F10" s="11"/>
      <c r="G10" s="11"/>
      <c r="H10" s="13"/>
      <c r="I10" s="13"/>
    </row>
    <row r="11" spans="1:9" ht="22.5" customHeight="1" thickBot="1">
      <c r="A11" s="180" t="s">
        <v>22</v>
      </c>
      <c r="B11" s="180"/>
      <c r="C11" s="180"/>
      <c r="D11" s="180"/>
      <c r="E11" s="180"/>
      <c r="F11" s="180"/>
      <c r="G11" s="180"/>
      <c r="H11" s="180"/>
      <c r="I11" s="180"/>
    </row>
    <row r="12" spans="1:9" ht="17.25" customHeight="1">
      <c r="A12" s="95" t="s">
        <v>88</v>
      </c>
      <c r="B12" s="57" t="s">
        <v>23</v>
      </c>
      <c r="C12" s="90">
        <v>14</v>
      </c>
      <c r="D12" s="91">
        <f>C12*1.2</f>
        <v>16.8</v>
      </c>
      <c r="E12" s="68"/>
      <c r="F12" s="110" t="s">
        <v>92</v>
      </c>
      <c r="G12" s="57" t="s">
        <v>23</v>
      </c>
      <c r="H12" s="90">
        <v>20</v>
      </c>
      <c r="I12" s="91">
        <f aca="true" t="shared" si="0" ref="I12:I17">H12*1.2</f>
        <v>24</v>
      </c>
    </row>
    <row r="13" spans="1:9" ht="24.75" customHeight="1">
      <c r="A13" s="96" t="s">
        <v>118</v>
      </c>
      <c r="B13" s="98" t="s">
        <v>23</v>
      </c>
      <c r="C13" s="60">
        <v>14</v>
      </c>
      <c r="D13" s="39">
        <f>C13*1.2</f>
        <v>16.8</v>
      </c>
      <c r="E13" s="68"/>
      <c r="F13" s="108" t="s">
        <v>93</v>
      </c>
      <c r="G13" s="98" t="s">
        <v>23</v>
      </c>
      <c r="H13" s="60">
        <v>20</v>
      </c>
      <c r="I13" s="39">
        <f t="shared" si="0"/>
        <v>24</v>
      </c>
    </row>
    <row r="14" spans="1:9" ht="17.25" customHeight="1">
      <c r="A14" s="104" t="s">
        <v>89</v>
      </c>
      <c r="B14" s="99" t="s">
        <v>23</v>
      </c>
      <c r="C14" s="81">
        <v>14</v>
      </c>
      <c r="D14" s="82">
        <f>C14*1.2</f>
        <v>16.8</v>
      </c>
      <c r="E14" s="68"/>
      <c r="F14" s="104" t="s">
        <v>94</v>
      </c>
      <c r="G14" s="99" t="s">
        <v>23</v>
      </c>
      <c r="H14" s="81">
        <v>20</v>
      </c>
      <c r="I14" s="82">
        <f t="shared" si="0"/>
        <v>24</v>
      </c>
    </row>
    <row r="15" spans="1:9" ht="17.25" customHeight="1">
      <c r="A15" s="85" t="s">
        <v>90</v>
      </c>
      <c r="B15" s="98" t="s">
        <v>23</v>
      </c>
      <c r="C15" s="60">
        <v>14</v>
      </c>
      <c r="D15" s="39">
        <f>C15*1.2</f>
        <v>16.8</v>
      </c>
      <c r="E15" s="68"/>
      <c r="F15" s="109" t="s">
        <v>24</v>
      </c>
      <c r="G15" s="98" t="s">
        <v>25</v>
      </c>
      <c r="H15" s="60">
        <v>200</v>
      </c>
      <c r="I15" s="39">
        <f>H15*1.2</f>
        <v>240</v>
      </c>
    </row>
    <row r="16" spans="1:9" ht="17.25" customHeight="1">
      <c r="A16" s="105" t="s">
        <v>24</v>
      </c>
      <c r="B16" s="102" t="s">
        <v>25</v>
      </c>
      <c r="C16" s="92">
        <v>140</v>
      </c>
      <c r="D16" s="93">
        <f>C16*1.2</f>
        <v>168</v>
      </c>
      <c r="E16" s="68"/>
      <c r="F16" s="104" t="s">
        <v>91</v>
      </c>
      <c r="G16" s="99" t="s">
        <v>23</v>
      </c>
      <c r="H16" s="81">
        <v>12</v>
      </c>
      <c r="I16" s="82">
        <f t="shared" si="0"/>
        <v>14.399999999999999</v>
      </c>
    </row>
    <row r="17" spans="1:9" ht="17.25" customHeight="1" thickBot="1">
      <c r="A17" s="106" t="s">
        <v>64</v>
      </c>
      <c r="B17" s="103" t="s">
        <v>27</v>
      </c>
      <c r="C17" s="198" t="s">
        <v>38</v>
      </c>
      <c r="D17" s="199"/>
      <c r="E17" s="68"/>
      <c r="F17" s="85" t="s">
        <v>26</v>
      </c>
      <c r="G17" s="98" t="s">
        <v>23</v>
      </c>
      <c r="H17" s="60">
        <v>12</v>
      </c>
      <c r="I17" s="39">
        <f t="shared" si="0"/>
        <v>14.399999999999999</v>
      </c>
    </row>
    <row r="18" spans="1:9" ht="17.25" customHeight="1" thickBot="1">
      <c r="A18" s="68"/>
      <c r="B18" s="68"/>
      <c r="C18" s="68"/>
      <c r="D18" s="68"/>
      <c r="E18" s="68"/>
      <c r="F18" s="94" t="s">
        <v>24</v>
      </c>
      <c r="G18" s="103" t="s">
        <v>25</v>
      </c>
      <c r="H18" s="61">
        <v>120</v>
      </c>
      <c r="I18" s="44">
        <f>H18*1.2</f>
        <v>144</v>
      </c>
    </row>
    <row r="19" spans="1:9" ht="22.5" customHeight="1" thickBot="1">
      <c r="A19" s="180" t="s">
        <v>28</v>
      </c>
      <c r="B19" s="180"/>
      <c r="C19" s="180"/>
      <c r="D19" s="180"/>
      <c r="E19" s="180"/>
      <c r="F19" s="180"/>
      <c r="G19" s="180"/>
      <c r="H19" s="180"/>
      <c r="I19" s="180"/>
    </row>
    <row r="20" spans="1:9" ht="17.25" customHeight="1">
      <c r="A20" s="95" t="s">
        <v>88</v>
      </c>
      <c r="B20" s="57" t="s">
        <v>7</v>
      </c>
      <c r="C20" s="196">
        <v>350</v>
      </c>
      <c r="D20" s="197"/>
      <c r="E20" s="11"/>
      <c r="F20" s="110" t="s">
        <v>92</v>
      </c>
      <c r="G20" s="57" t="s">
        <v>7</v>
      </c>
      <c r="H20" s="196">
        <v>600</v>
      </c>
      <c r="I20" s="197"/>
    </row>
    <row r="21" spans="1:9" ht="24" customHeight="1">
      <c r="A21" s="96" t="s">
        <v>118</v>
      </c>
      <c r="B21" s="98" t="s">
        <v>7</v>
      </c>
      <c r="C21" s="181">
        <v>350</v>
      </c>
      <c r="D21" s="182"/>
      <c r="E21" s="11"/>
      <c r="F21" s="85" t="s">
        <v>94</v>
      </c>
      <c r="G21" s="98" t="s">
        <v>7</v>
      </c>
      <c r="H21" s="181">
        <v>600</v>
      </c>
      <c r="I21" s="182"/>
    </row>
    <row r="22" spans="1:9" ht="17.25" customHeight="1">
      <c r="A22" s="104" t="s">
        <v>89</v>
      </c>
      <c r="B22" s="99" t="s">
        <v>7</v>
      </c>
      <c r="C22" s="183">
        <v>180</v>
      </c>
      <c r="D22" s="184"/>
      <c r="E22" s="12"/>
      <c r="F22" s="111" t="s">
        <v>93</v>
      </c>
      <c r="G22" s="99" t="s">
        <v>7</v>
      </c>
      <c r="H22" s="183">
        <v>350</v>
      </c>
      <c r="I22" s="184"/>
    </row>
    <row r="23" spans="1:9" ht="17.25" customHeight="1">
      <c r="A23" s="85" t="s">
        <v>90</v>
      </c>
      <c r="B23" s="98" t="s">
        <v>7</v>
      </c>
      <c r="C23" s="194">
        <v>180</v>
      </c>
      <c r="D23" s="195"/>
      <c r="E23" s="12"/>
      <c r="F23" s="85" t="s">
        <v>91</v>
      </c>
      <c r="G23" s="98" t="s">
        <v>7</v>
      </c>
      <c r="H23" s="181">
        <v>180</v>
      </c>
      <c r="I23" s="182"/>
    </row>
    <row r="24" spans="1:9" ht="17.25" customHeight="1" thickBot="1">
      <c r="A24" s="107"/>
      <c r="B24" s="14"/>
      <c r="C24" s="191"/>
      <c r="D24" s="192"/>
      <c r="E24" s="12"/>
      <c r="F24" s="106" t="s">
        <v>26</v>
      </c>
      <c r="G24" s="103" t="s">
        <v>7</v>
      </c>
      <c r="H24" s="200">
        <v>180</v>
      </c>
      <c r="I24" s="201"/>
    </row>
    <row r="25" spans="1:9" ht="22.5" customHeight="1">
      <c r="A25" s="180" t="s">
        <v>29</v>
      </c>
      <c r="B25" s="180"/>
      <c r="C25" s="180"/>
      <c r="D25" s="180"/>
      <c r="E25" s="180"/>
      <c r="F25" s="180"/>
      <c r="G25" s="180"/>
      <c r="H25" s="180"/>
      <c r="I25" s="180"/>
    </row>
    <row r="26" spans="1:9" ht="16.5" customHeight="1" thickBot="1">
      <c r="A26" s="202" t="s">
        <v>73</v>
      </c>
      <c r="B26" s="202"/>
      <c r="C26" s="202"/>
      <c r="D26" s="202"/>
      <c r="E26" s="135"/>
      <c r="F26" s="203" t="s">
        <v>125</v>
      </c>
      <c r="G26" s="203"/>
      <c r="H26" s="203"/>
      <c r="I26" s="203"/>
    </row>
    <row r="27" spans="1:9" ht="17.25" customHeight="1">
      <c r="A27" s="84" t="s">
        <v>31</v>
      </c>
      <c r="B27" s="57" t="s">
        <v>7</v>
      </c>
      <c r="C27" s="90">
        <v>63</v>
      </c>
      <c r="D27" s="91">
        <f aca="true" t="shared" si="1" ref="D27:D32">C27*1.2</f>
        <v>75.6</v>
      </c>
      <c r="E27" s="11"/>
      <c r="F27" s="155" t="s">
        <v>76</v>
      </c>
      <c r="G27" s="57" t="s">
        <v>7</v>
      </c>
      <c r="H27" s="162">
        <v>45</v>
      </c>
      <c r="I27" s="164">
        <f>H27*1.2</f>
        <v>54</v>
      </c>
    </row>
    <row r="28" spans="1:9" ht="17.25" customHeight="1">
      <c r="A28" s="85" t="s">
        <v>32</v>
      </c>
      <c r="B28" s="98" t="s">
        <v>7</v>
      </c>
      <c r="C28" s="60">
        <v>28.5</v>
      </c>
      <c r="D28" s="39">
        <f t="shared" si="1"/>
        <v>34.199999999999996</v>
      </c>
      <c r="E28" s="11"/>
      <c r="F28" s="156" t="s">
        <v>33</v>
      </c>
      <c r="G28" s="98" t="s">
        <v>7</v>
      </c>
      <c r="H28" s="60">
        <v>10</v>
      </c>
      <c r="I28" s="165">
        <f>H28*1.2</f>
        <v>12</v>
      </c>
    </row>
    <row r="29" spans="1:9" ht="17.25" customHeight="1" thickBot="1">
      <c r="A29" s="86" t="s">
        <v>33</v>
      </c>
      <c r="B29" s="99" t="s">
        <v>7</v>
      </c>
      <c r="C29" s="81">
        <v>15</v>
      </c>
      <c r="D29" s="82">
        <f t="shared" si="1"/>
        <v>18</v>
      </c>
      <c r="E29" s="11"/>
      <c r="F29" s="157" t="s">
        <v>124</v>
      </c>
      <c r="G29" s="158" t="s">
        <v>7</v>
      </c>
      <c r="H29" s="163">
        <v>18</v>
      </c>
      <c r="I29" s="166">
        <f>H29*1.2</f>
        <v>21.599999999999998</v>
      </c>
    </row>
    <row r="30" spans="1:9" ht="17.25" customHeight="1" thickBot="1">
      <c r="A30" s="85" t="s">
        <v>35</v>
      </c>
      <c r="B30" s="98" t="s">
        <v>7</v>
      </c>
      <c r="C30" s="60">
        <v>7.5</v>
      </c>
      <c r="D30" s="39">
        <f t="shared" si="1"/>
        <v>9</v>
      </c>
      <c r="E30" s="11"/>
      <c r="F30" s="190" t="s">
        <v>75</v>
      </c>
      <c r="G30" s="190"/>
      <c r="H30" s="190"/>
      <c r="I30" s="190"/>
    </row>
    <row r="31" spans="1:9" ht="17.25" customHeight="1">
      <c r="A31" s="86" t="s">
        <v>36</v>
      </c>
      <c r="B31" s="99" t="s">
        <v>7</v>
      </c>
      <c r="C31" s="81">
        <v>27</v>
      </c>
      <c r="D31" s="82">
        <f t="shared" si="1"/>
        <v>32.4</v>
      </c>
      <c r="E31" s="11"/>
      <c r="F31" s="84" t="s">
        <v>31</v>
      </c>
      <c r="G31" s="57" t="s">
        <v>7</v>
      </c>
      <c r="H31" s="90">
        <v>150</v>
      </c>
      <c r="I31" s="91">
        <f>H31*1.2</f>
        <v>180</v>
      </c>
    </row>
    <row r="32" spans="1:9" ht="17.25" customHeight="1" thickBot="1">
      <c r="A32" s="87" t="s">
        <v>74</v>
      </c>
      <c r="B32" s="100" t="s">
        <v>7</v>
      </c>
      <c r="C32" s="83">
        <v>9.5</v>
      </c>
      <c r="D32" s="66">
        <f t="shared" si="1"/>
        <v>11.4</v>
      </c>
      <c r="E32" s="11"/>
      <c r="F32" s="85" t="s">
        <v>74</v>
      </c>
      <c r="G32" s="98" t="s">
        <v>7</v>
      </c>
      <c r="H32" s="60">
        <v>39</v>
      </c>
      <c r="I32" s="39">
        <f>H32*1.2</f>
        <v>46.8</v>
      </c>
    </row>
    <row r="33" spans="1:9" ht="17.25" customHeight="1" thickBot="1">
      <c r="A33" s="209" t="s">
        <v>30</v>
      </c>
      <c r="B33" s="209"/>
      <c r="C33" s="209"/>
      <c r="D33" s="209"/>
      <c r="E33" s="11"/>
      <c r="F33" s="112" t="s">
        <v>76</v>
      </c>
      <c r="G33" s="113" t="s">
        <v>7</v>
      </c>
      <c r="H33" s="61">
        <v>100</v>
      </c>
      <c r="I33" s="44">
        <f>H33*1.2</f>
        <v>120</v>
      </c>
    </row>
    <row r="34" spans="1:9" ht="17.25" customHeight="1" thickBot="1">
      <c r="A34" s="151" t="s">
        <v>31</v>
      </c>
      <c r="B34" s="57" t="s">
        <v>7</v>
      </c>
      <c r="C34" s="90">
        <v>97.5</v>
      </c>
      <c r="D34" s="91">
        <f>C34*1.2</f>
        <v>117</v>
      </c>
      <c r="E34" s="11"/>
      <c r="F34" s="202" t="s">
        <v>6</v>
      </c>
      <c r="G34" s="202"/>
      <c r="H34" s="202"/>
      <c r="I34" s="202"/>
    </row>
    <row r="35" spans="1:9" ht="17.25" customHeight="1" thickBot="1">
      <c r="A35" s="87" t="s">
        <v>34</v>
      </c>
      <c r="B35" s="100" t="s">
        <v>7</v>
      </c>
      <c r="C35" s="83">
        <v>53.5</v>
      </c>
      <c r="D35" s="66">
        <f>C35*1.2</f>
        <v>64.2</v>
      </c>
      <c r="E35" s="11"/>
      <c r="F35" s="159" t="s">
        <v>37</v>
      </c>
      <c r="G35" s="160" t="s">
        <v>7</v>
      </c>
      <c r="H35" s="132">
        <v>8.5</v>
      </c>
      <c r="I35" s="161">
        <f>H35*1.2</f>
        <v>10.2</v>
      </c>
    </row>
    <row r="36" spans="1:9" ht="22.5" customHeight="1" thickBot="1">
      <c r="A36" s="180" t="s">
        <v>131</v>
      </c>
      <c r="B36" s="180"/>
      <c r="C36" s="180"/>
      <c r="D36" s="180"/>
      <c r="E36" s="180"/>
      <c r="F36" s="180"/>
      <c r="G36" s="180"/>
      <c r="H36" s="180"/>
      <c r="I36" s="180"/>
    </row>
    <row r="37" spans="1:9" ht="17.25" customHeight="1">
      <c r="A37" s="205" t="s">
        <v>122</v>
      </c>
      <c r="B37" s="206"/>
      <c r="C37" s="206"/>
      <c r="D37" s="207"/>
      <c r="E37" s="11"/>
      <c r="F37" s="205" t="s">
        <v>123</v>
      </c>
      <c r="G37" s="206"/>
      <c r="H37" s="206"/>
      <c r="I37" s="207"/>
    </row>
    <row r="38" spans="1:9" ht="17.25" customHeight="1">
      <c r="A38" s="86" t="s">
        <v>121</v>
      </c>
      <c r="B38" s="99" t="s">
        <v>7</v>
      </c>
      <c r="C38" s="114">
        <v>3.5</v>
      </c>
      <c r="D38" s="115">
        <f>C38*1.2</f>
        <v>4.2</v>
      </c>
      <c r="E38" s="11"/>
      <c r="F38" s="86" t="s">
        <v>121</v>
      </c>
      <c r="G38" s="99" t="s">
        <v>7</v>
      </c>
      <c r="H38" s="114">
        <v>5.8</v>
      </c>
      <c r="I38" s="115">
        <f>H38*1.2</f>
        <v>6.96</v>
      </c>
    </row>
    <row r="39" spans="1:9" ht="17.25" customHeight="1" thickBot="1">
      <c r="A39" s="87" t="s">
        <v>30</v>
      </c>
      <c r="B39" s="100" t="s">
        <v>7</v>
      </c>
      <c r="C39" s="141">
        <v>5.25</v>
      </c>
      <c r="D39" s="142">
        <f>C39*1.2</f>
        <v>6.3</v>
      </c>
      <c r="E39" s="11"/>
      <c r="F39" s="87" t="s">
        <v>30</v>
      </c>
      <c r="G39" s="100" t="s">
        <v>7</v>
      </c>
      <c r="H39" s="141">
        <v>7.25</v>
      </c>
      <c r="I39" s="142">
        <f>H39*1.2</f>
        <v>8.7</v>
      </c>
    </row>
    <row r="40" spans="1:9" ht="26.25" customHeight="1" thickBot="1">
      <c r="A40" s="149" t="s">
        <v>133</v>
      </c>
      <c r="B40" s="103" t="s">
        <v>7</v>
      </c>
      <c r="C40" s="145">
        <v>15</v>
      </c>
      <c r="D40" s="146">
        <f>C40*1.2</f>
        <v>18</v>
      </c>
      <c r="E40" s="11"/>
      <c r="F40" s="138"/>
      <c r="G40" s="139"/>
      <c r="H40" s="147"/>
      <c r="I40" s="148"/>
    </row>
    <row r="41" spans="1:9" s="140" customFormat="1" ht="17.25" customHeight="1">
      <c r="A41" s="144" t="s">
        <v>132</v>
      </c>
      <c r="B41" s="136"/>
      <c r="C41" s="143"/>
      <c r="D41" s="143"/>
      <c r="E41" s="137"/>
      <c r="F41" s="138"/>
      <c r="G41" s="139"/>
      <c r="H41" s="208"/>
      <c r="I41" s="208"/>
    </row>
    <row r="42" spans="1:9" ht="11.25" customHeight="1">
      <c r="A42" s="11"/>
      <c r="B42" s="11"/>
      <c r="C42" s="13"/>
      <c r="D42" s="13"/>
      <c r="E42" s="11"/>
      <c r="F42" s="11"/>
      <c r="G42" s="11"/>
      <c r="H42" s="13"/>
      <c r="I42" s="13"/>
    </row>
    <row r="43" spans="1:9" ht="18" customHeight="1">
      <c r="A43" s="204" t="s">
        <v>39</v>
      </c>
      <c r="B43" s="173"/>
      <c r="C43" s="173"/>
      <c r="D43" s="173"/>
      <c r="E43" s="173"/>
      <c r="F43" s="173"/>
      <c r="G43" s="173"/>
      <c r="H43" s="173"/>
      <c r="I43" s="173"/>
    </row>
    <row r="44" spans="1:9" ht="11.25" customHeight="1">
      <c r="A44" s="1"/>
      <c r="B44" s="1"/>
      <c r="C44" s="2"/>
      <c r="D44" s="2"/>
      <c r="E44" s="1"/>
      <c r="F44" s="1"/>
      <c r="G44" s="1"/>
      <c r="H44" s="2"/>
      <c r="I44" s="2"/>
    </row>
    <row r="45" spans="1:9" ht="11.25" customHeight="1">
      <c r="A45" s="73" t="s">
        <v>40</v>
      </c>
      <c r="B45" s="74"/>
      <c r="C45" s="75"/>
      <c r="D45" s="75"/>
      <c r="E45" s="74"/>
      <c r="F45" s="74"/>
      <c r="G45" s="76" t="s">
        <v>41</v>
      </c>
      <c r="H45" s="77"/>
      <c r="I45" s="7"/>
    </row>
    <row r="46" spans="1:9" ht="8.25" customHeight="1">
      <c r="A46" s="69"/>
      <c r="B46" s="69"/>
      <c r="C46" s="78"/>
      <c r="D46" s="78"/>
      <c r="E46" s="69"/>
      <c r="F46" s="69"/>
      <c r="G46" s="69"/>
      <c r="H46" s="78"/>
      <c r="I46" s="78"/>
    </row>
    <row r="47" spans="1:9" ht="12.75" customHeight="1">
      <c r="A47" s="79" t="s">
        <v>96</v>
      </c>
      <c r="B47" s="79"/>
      <c r="C47" s="80"/>
      <c r="D47" s="80"/>
      <c r="E47" s="80"/>
      <c r="F47" s="69"/>
      <c r="G47" s="69"/>
      <c r="H47" s="69"/>
      <c r="I47" s="69"/>
    </row>
    <row r="48" spans="1:9" ht="12.75" customHeight="1">
      <c r="A48" s="79" t="s">
        <v>120</v>
      </c>
      <c r="B48" s="79"/>
      <c r="C48" s="80"/>
      <c r="D48" s="80"/>
      <c r="E48" s="80"/>
      <c r="F48" s="69"/>
      <c r="G48" s="69"/>
      <c r="H48" s="69"/>
      <c r="I48" s="69"/>
    </row>
  </sheetData>
  <mergeCells count="33">
    <mergeCell ref="F34:I34"/>
    <mergeCell ref="F26:I26"/>
    <mergeCell ref="A43:I43"/>
    <mergeCell ref="H5:I5"/>
    <mergeCell ref="A37:D37"/>
    <mergeCell ref="F37:I37"/>
    <mergeCell ref="A36:I36"/>
    <mergeCell ref="H41:I41"/>
    <mergeCell ref="A26:D26"/>
    <mergeCell ref="A33:D33"/>
    <mergeCell ref="F30:I30"/>
    <mergeCell ref="C24:D24"/>
    <mergeCell ref="A2:C2"/>
    <mergeCell ref="C23:D23"/>
    <mergeCell ref="A11:I11"/>
    <mergeCell ref="A19:I19"/>
    <mergeCell ref="C20:D20"/>
    <mergeCell ref="H20:I20"/>
    <mergeCell ref="C17:D17"/>
    <mergeCell ref="H24:I24"/>
    <mergeCell ref="A1:D1"/>
    <mergeCell ref="A4:I4"/>
    <mergeCell ref="C5:D5"/>
    <mergeCell ref="C6:D6"/>
    <mergeCell ref="C7:D7"/>
    <mergeCell ref="C8:D8"/>
    <mergeCell ref="A9:I9"/>
    <mergeCell ref="A25:I25"/>
    <mergeCell ref="H23:I23"/>
    <mergeCell ref="H21:I21"/>
    <mergeCell ref="C22:D22"/>
    <mergeCell ref="H22:I22"/>
    <mergeCell ref="C21:D21"/>
  </mergeCells>
  <printOptions/>
  <pageMargins left="0.2755905511811024" right="0.2755905511811024" top="0.31496062992125984" bottom="0.31496062992125984" header="0" footer="0"/>
  <pageSetup fitToHeight="1" fitToWidth="1" horizontalDpi="600" verticalDpi="600" orientation="portrait" paperSize="9" scale="95" r:id="rId2"/>
  <headerFooter alignWithMargins="0">
    <oddFooter>&amp;Rстр. 2 из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D1"/>
    </sheetView>
  </sheetViews>
  <sheetFormatPr defaultColWidth="9.00390625" defaultRowHeight="12.75"/>
  <cols>
    <col min="1" max="2" width="14.75390625" style="0" customWidth="1"/>
    <col min="3" max="4" width="6.75390625" style="0" customWidth="1"/>
    <col min="5" max="5" width="2.75390625" style="0" customWidth="1"/>
    <col min="6" max="6" width="29.75390625" style="0" customWidth="1"/>
    <col min="7" max="7" width="6.125" style="0" customWidth="1"/>
    <col min="8" max="9" width="6.75390625" style="0" customWidth="1"/>
    <col min="10" max="10" width="11.625" style="0" bestFit="1" customWidth="1"/>
  </cols>
  <sheetData>
    <row r="1" spans="1:4" s="1" customFormat="1" ht="18.75" customHeight="1">
      <c r="A1" s="185" t="s">
        <v>0</v>
      </c>
      <c r="B1" s="185"/>
      <c r="C1" s="185"/>
      <c r="D1" s="185"/>
    </row>
    <row r="2" spans="1:6" s="1" customFormat="1" ht="16.5" customHeight="1">
      <c r="A2" s="193" t="s">
        <v>126</v>
      </c>
      <c r="B2" s="193"/>
      <c r="C2" s="193"/>
      <c r="D2" s="2"/>
      <c r="F2" s="29"/>
    </row>
    <row r="3" spans="1:9" s="1" customFormat="1" ht="22.5" customHeight="1">
      <c r="A3" s="248" t="s">
        <v>43</v>
      </c>
      <c r="B3" s="249"/>
      <c r="C3" s="70" t="s">
        <v>3</v>
      </c>
      <c r="D3" s="70" t="s">
        <v>4</v>
      </c>
      <c r="E3" s="71"/>
      <c r="F3" s="248" t="s">
        <v>43</v>
      </c>
      <c r="G3" s="249"/>
      <c r="H3" s="70" t="s">
        <v>3</v>
      </c>
      <c r="I3" s="70" t="s">
        <v>4</v>
      </c>
    </row>
    <row r="4" spans="1:9" s="1" customFormat="1" ht="20.25" customHeight="1">
      <c r="A4" s="180" t="s">
        <v>5</v>
      </c>
      <c r="B4" s="180"/>
      <c r="C4" s="180"/>
      <c r="D4" s="180"/>
      <c r="E4" s="180"/>
      <c r="F4" s="180"/>
      <c r="G4" s="180"/>
      <c r="H4" s="180"/>
      <c r="I4" s="180"/>
    </row>
    <row r="5" spans="1:9" s="1" customFormat="1" ht="19.5" customHeight="1" thickBot="1">
      <c r="A5" s="242" t="s">
        <v>42</v>
      </c>
      <c r="B5" s="242"/>
      <c r="C5" s="242"/>
      <c r="D5" s="242"/>
      <c r="E5" s="30"/>
      <c r="F5" s="247" t="s">
        <v>30</v>
      </c>
      <c r="G5" s="247"/>
      <c r="H5" s="247"/>
      <c r="I5" s="247"/>
    </row>
    <row r="6" spans="1:9" s="1" customFormat="1" ht="19.5" customHeight="1">
      <c r="A6" s="243" t="s">
        <v>44</v>
      </c>
      <c r="B6" s="244"/>
      <c r="C6" s="31">
        <v>15</v>
      </c>
      <c r="D6" s="32">
        <f>C6*1.2</f>
        <v>18</v>
      </c>
      <c r="E6" s="33"/>
      <c r="F6" s="34" t="s">
        <v>49</v>
      </c>
      <c r="G6" s="35" t="s">
        <v>51</v>
      </c>
      <c r="H6" s="36">
        <v>110</v>
      </c>
      <c r="I6" s="37">
        <f>H6*1.2</f>
        <v>132</v>
      </c>
    </row>
    <row r="7" spans="1:9" s="1" customFormat="1" ht="19.5" customHeight="1" thickBot="1">
      <c r="A7" s="239" t="s">
        <v>78</v>
      </c>
      <c r="B7" s="238"/>
      <c r="C7" s="38">
        <v>9</v>
      </c>
      <c r="D7" s="39">
        <f>C7*1.2</f>
        <v>10.799999999999999</v>
      </c>
      <c r="E7" s="40"/>
      <c r="F7" s="41" t="s">
        <v>50</v>
      </c>
      <c r="G7" s="42" t="s">
        <v>52</v>
      </c>
      <c r="H7" s="43">
        <f>147*110/105</f>
        <v>154</v>
      </c>
      <c r="I7" s="44">
        <f>H7*1.2</f>
        <v>184.79999999999998</v>
      </c>
    </row>
    <row r="8" spans="1:9" s="1" customFormat="1" ht="19.5" customHeight="1" thickBot="1">
      <c r="A8" s="227" t="s">
        <v>79</v>
      </c>
      <c r="B8" s="228"/>
      <c r="C8" s="43">
        <v>6</v>
      </c>
      <c r="D8" s="44">
        <f>C8*1.2</f>
        <v>7.199999999999999</v>
      </c>
      <c r="E8" s="40"/>
      <c r="F8" s="220" t="s">
        <v>95</v>
      </c>
      <c r="G8" s="220"/>
      <c r="H8" s="220"/>
      <c r="I8" s="220"/>
    </row>
    <row r="9" spans="1:10" s="1" customFormat="1" ht="19.5" customHeight="1" thickBot="1">
      <c r="A9" s="220" t="s">
        <v>46</v>
      </c>
      <c r="B9" s="220"/>
      <c r="C9" s="220"/>
      <c r="D9" s="220"/>
      <c r="E9" s="40"/>
      <c r="F9" s="45" t="s">
        <v>44</v>
      </c>
      <c r="G9" s="35" t="s">
        <v>55</v>
      </c>
      <c r="H9" s="36">
        <v>38</v>
      </c>
      <c r="I9" s="37">
        <f aca="true" t="shared" si="0" ref="I9:I14">H9*1.2</f>
        <v>45.6</v>
      </c>
      <c r="J9" s="15"/>
    </row>
    <row r="10" spans="1:10" s="1" customFormat="1" ht="19.5" customHeight="1">
      <c r="A10" s="243" t="s">
        <v>44</v>
      </c>
      <c r="B10" s="244"/>
      <c r="C10" s="245">
        <v>19.8</v>
      </c>
      <c r="D10" s="246"/>
      <c r="E10" s="40"/>
      <c r="F10" s="47" t="s">
        <v>54</v>
      </c>
      <c r="G10" s="48" t="s">
        <v>77</v>
      </c>
      <c r="H10" s="49">
        <v>34</v>
      </c>
      <c r="I10" s="50">
        <f t="shared" si="0"/>
        <v>40.8</v>
      </c>
      <c r="J10" s="15"/>
    </row>
    <row r="11" spans="1:12" s="1" customFormat="1" ht="19.5" customHeight="1">
      <c r="A11" s="239" t="s">
        <v>78</v>
      </c>
      <c r="B11" s="238"/>
      <c r="C11" s="181">
        <v>12</v>
      </c>
      <c r="D11" s="182"/>
      <c r="E11" s="40"/>
      <c r="F11" s="51" t="s">
        <v>68</v>
      </c>
      <c r="G11" s="52" t="s">
        <v>66</v>
      </c>
      <c r="H11" s="38">
        <v>34</v>
      </c>
      <c r="I11" s="39">
        <f t="shared" si="0"/>
        <v>40.8</v>
      </c>
      <c r="J11" s="15"/>
      <c r="L11" s="17"/>
    </row>
    <row r="12" spans="1:12" s="1" customFormat="1" ht="19.5" customHeight="1" thickBot="1">
      <c r="A12" s="227" t="s">
        <v>79</v>
      </c>
      <c r="B12" s="228"/>
      <c r="C12" s="200">
        <v>10</v>
      </c>
      <c r="D12" s="201"/>
      <c r="E12" s="40"/>
      <c r="F12" s="47" t="s">
        <v>80</v>
      </c>
      <c r="G12" s="48" t="s">
        <v>81</v>
      </c>
      <c r="H12" s="49">
        <v>22.5</v>
      </c>
      <c r="I12" s="50">
        <f>H12*1.2</f>
        <v>27</v>
      </c>
      <c r="J12" s="15"/>
      <c r="L12" s="17"/>
    </row>
    <row r="13" spans="1:12" s="1" customFormat="1" ht="19.5" customHeight="1" thickBot="1">
      <c r="A13" s="220" t="s">
        <v>72</v>
      </c>
      <c r="B13" s="220"/>
      <c r="C13" s="220"/>
      <c r="D13" s="220"/>
      <c r="E13" s="40"/>
      <c r="F13" s="51" t="s">
        <v>65</v>
      </c>
      <c r="G13" s="52" t="s">
        <v>52</v>
      </c>
      <c r="H13" s="38">
        <v>15.75</v>
      </c>
      <c r="I13" s="39">
        <f>H13*1.2</f>
        <v>18.9</v>
      </c>
      <c r="J13" s="15"/>
      <c r="L13" s="17"/>
    </row>
    <row r="14" spans="1:10" s="1" customFormat="1" ht="19.5" customHeight="1">
      <c r="A14" s="240" t="s">
        <v>44</v>
      </c>
      <c r="B14" s="241"/>
      <c r="C14" s="46">
        <v>35</v>
      </c>
      <c r="D14" s="53">
        <f>C14*1.2</f>
        <v>42</v>
      </c>
      <c r="E14" s="40"/>
      <c r="F14" s="54" t="s">
        <v>45</v>
      </c>
      <c r="G14" s="55" t="s">
        <v>56</v>
      </c>
      <c r="H14" s="49">
        <v>13.5</v>
      </c>
      <c r="I14" s="50">
        <f t="shared" si="0"/>
        <v>16.2</v>
      </c>
      <c r="J14" s="15"/>
    </row>
    <row r="15" spans="1:10" s="1" customFormat="1" ht="19.5" customHeight="1">
      <c r="A15" s="239" t="s">
        <v>78</v>
      </c>
      <c r="B15" s="238"/>
      <c r="C15" s="38">
        <f>18*35/30</f>
        <v>21</v>
      </c>
      <c r="D15" s="39">
        <f>C15*1.2</f>
        <v>25.2</v>
      </c>
      <c r="E15" s="40"/>
      <c r="F15" s="51" t="s">
        <v>69</v>
      </c>
      <c r="G15" s="52" t="s">
        <v>51</v>
      </c>
      <c r="H15" s="38">
        <v>11.75</v>
      </c>
      <c r="I15" s="39">
        <f>H15*1.2</f>
        <v>14.1</v>
      </c>
      <c r="J15" s="15"/>
    </row>
    <row r="16" spans="1:10" s="1" customFormat="1" ht="19.5" customHeight="1" thickBot="1">
      <c r="A16" s="227" t="s">
        <v>79</v>
      </c>
      <c r="B16" s="228"/>
      <c r="C16" s="43">
        <f>12*35/30</f>
        <v>14</v>
      </c>
      <c r="D16" s="44">
        <f>C16*1.2</f>
        <v>16.8</v>
      </c>
      <c r="E16" s="33"/>
      <c r="F16" s="56" t="s">
        <v>82</v>
      </c>
      <c r="G16" s="42" t="s">
        <v>57</v>
      </c>
      <c r="H16" s="43">
        <v>2.5</v>
      </c>
      <c r="I16" s="44">
        <f>H16*1.2</f>
        <v>3</v>
      </c>
      <c r="J16" s="15"/>
    </row>
    <row r="17" spans="1:10" s="1" customFormat="1" ht="19.5" customHeight="1" thickBot="1">
      <c r="A17" s="220" t="s">
        <v>71</v>
      </c>
      <c r="B17" s="220"/>
      <c r="C17" s="220"/>
      <c r="D17" s="220"/>
      <c r="E17" s="33"/>
      <c r="F17" s="220" t="s">
        <v>47</v>
      </c>
      <c r="G17" s="220"/>
      <c r="H17" s="220"/>
      <c r="I17" s="220"/>
      <c r="J17" s="15"/>
    </row>
    <row r="18" spans="1:10" s="1" customFormat="1" ht="19.5" customHeight="1" thickBot="1">
      <c r="A18" s="240" t="s">
        <v>44</v>
      </c>
      <c r="B18" s="241"/>
      <c r="C18" s="46">
        <v>52</v>
      </c>
      <c r="D18" s="53">
        <f>C18*1.2</f>
        <v>62.4</v>
      </c>
      <c r="E18" s="33"/>
      <c r="F18" s="221" t="s">
        <v>44</v>
      </c>
      <c r="G18" s="222"/>
      <c r="H18" s="58">
        <v>103</v>
      </c>
      <c r="I18" s="59">
        <f>H18*1.2</f>
        <v>123.6</v>
      </c>
      <c r="J18" s="3" t="s">
        <v>127</v>
      </c>
    </row>
    <row r="19" spans="1:10" s="1" customFormat="1" ht="19.5" customHeight="1" thickBot="1">
      <c r="A19" s="239" t="s">
        <v>78</v>
      </c>
      <c r="B19" s="238"/>
      <c r="C19" s="38">
        <v>30.5</v>
      </c>
      <c r="D19" s="39">
        <f>C19*1.2</f>
        <v>36.6</v>
      </c>
      <c r="E19" s="33"/>
      <c r="F19" s="220" t="s">
        <v>6</v>
      </c>
      <c r="G19" s="220"/>
      <c r="H19" s="220"/>
      <c r="I19" s="220"/>
      <c r="J19" s="3"/>
    </row>
    <row r="20" spans="1:10" s="1" customFormat="1" ht="19.5" customHeight="1" thickBot="1">
      <c r="A20" s="227" t="s">
        <v>79</v>
      </c>
      <c r="B20" s="228"/>
      <c r="C20" s="43">
        <f>18*52/48</f>
        <v>19.5</v>
      </c>
      <c r="D20" s="44">
        <f>C20*1.2</f>
        <v>23.4</v>
      </c>
      <c r="E20" s="33"/>
      <c r="F20" s="221" t="s">
        <v>67</v>
      </c>
      <c r="G20" s="222"/>
      <c r="H20" s="58">
        <v>56.5</v>
      </c>
      <c r="I20" s="59">
        <f>H20*1.2</f>
        <v>67.8</v>
      </c>
      <c r="J20" s="16"/>
    </row>
    <row r="21" spans="1:10" s="1" customFormat="1" ht="19.5" customHeight="1" thickBot="1">
      <c r="A21" s="220" t="s">
        <v>87</v>
      </c>
      <c r="B21" s="220"/>
      <c r="C21" s="220"/>
      <c r="D21" s="220"/>
      <c r="E21" s="33"/>
      <c r="F21" s="214" t="s">
        <v>58</v>
      </c>
      <c r="G21" s="214"/>
      <c r="H21" s="214"/>
      <c r="I21" s="214"/>
      <c r="J21" s="16"/>
    </row>
    <row r="22" spans="1:12" s="1" customFormat="1" ht="19.5" customHeight="1" thickBot="1">
      <c r="A22" s="240" t="s">
        <v>44</v>
      </c>
      <c r="B22" s="241"/>
      <c r="C22" s="46">
        <v>65</v>
      </c>
      <c r="D22" s="53">
        <f>C22*1.2</f>
        <v>78</v>
      </c>
      <c r="E22" s="33"/>
      <c r="F22" s="171" t="s">
        <v>44</v>
      </c>
      <c r="G22" s="172"/>
      <c r="H22" s="58">
        <v>525</v>
      </c>
      <c r="I22" s="59">
        <f>H22*1.2</f>
        <v>630</v>
      </c>
      <c r="J22" s="16"/>
      <c r="L22" s="18"/>
    </row>
    <row r="23" spans="1:12" s="1" customFormat="1" ht="19.5" customHeight="1" thickBot="1">
      <c r="A23" s="239" t="s">
        <v>78</v>
      </c>
      <c r="B23" s="238"/>
      <c r="C23" s="38">
        <f>39*65/60</f>
        <v>42.25</v>
      </c>
      <c r="D23" s="39">
        <f>C23*1.2</f>
        <v>50.699999999999996</v>
      </c>
      <c r="E23" s="33"/>
      <c r="F23" s="214" t="s">
        <v>83</v>
      </c>
      <c r="G23" s="214"/>
      <c r="H23" s="214"/>
      <c r="I23" s="214"/>
      <c r="J23" s="16"/>
      <c r="L23" s="18"/>
    </row>
    <row r="24" spans="1:10" s="1" customFormat="1" ht="19.5" customHeight="1" thickBot="1">
      <c r="A24" s="227" t="s">
        <v>79</v>
      </c>
      <c r="B24" s="228"/>
      <c r="C24" s="43">
        <f>24*65/60</f>
        <v>26</v>
      </c>
      <c r="D24" s="44">
        <f>C24*1.2</f>
        <v>31.2</v>
      </c>
      <c r="E24" s="33"/>
      <c r="F24" s="223" t="s">
        <v>84</v>
      </c>
      <c r="G24" s="224"/>
      <c r="H24" s="224"/>
      <c r="I24" s="225"/>
      <c r="J24" s="16"/>
    </row>
    <row r="25" spans="1:10" s="1" customFormat="1" ht="19.5" customHeight="1" thickBot="1">
      <c r="A25" s="242" t="s">
        <v>53</v>
      </c>
      <c r="B25" s="242"/>
      <c r="C25" s="242"/>
      <c r="D25" s="242"/>
      <c r="E25" s="33"/>
      <c r="F25" s="169" t="s">
        <v>61</v>
      </c>
      <c r="G25" s="170"/>
      <c r="H25" s="38">
        <v>340</v>
      </c>
      <c r="I25" s="39">
        <f>H25*1.2</f>
        <v>408</v>
      </c>
      <c r="J25" s="16"/>
    </row>
    <row r="26" spans="1:10" s="1" customFormat="1" ht="19.5" customHeight="1">
      <c r="A26" s="240" t="s">
        <v>44</v>
      </c>
      <c r="B26" s="241"/>
      <c r="C26" s="46">
        <v>49.75</v>
      </c>
      <c r="D26" s="53">
        <f>C26*1.2</f>
        <v>59.699999999999996</v>
      </c>
      <c r="E26" s="33"/>
      <c r="F26" s="215" t="s">
        <v>60</v>
      </c>
      <c r="G26" s="216"/>
      <c r="H26" s="49">
        <v>220</v>
      </c>
      <c r="I26" s="50">
        <f>H26*1.2</f>
        <v>264</v>
      </c>
      <c r="J26" s="16"/>
    </row>
    <row r="27" spans="1:10" s="1" customFormat="1" ht="19.5" customHeight="1">
      <c r="A27" s="239" t="s">
        <v>78</v>
      </c>
      <c r="B27" s="238"/>
      <c r="C27" s="60">
        <v>30</v>
      </c>
      <c r="D27" s="39">
        <f>C27*1.2</f>
        <v>36</v>
      </c>
      <c r="E27" s="33"/>
      <c r="F27" s="233" t="s">
        <v>62</v>
      </c>
      <c r="G27" s="234"/>
      <c r="H27" s="234"/>
      <c r="I27" s="235"/>
      <c r="J27" s="16"/>
    </row>
    <row r="28" spans="1:10" s="1" customFormat="1" ht="19.5" customHeight="1" thickBot="1">
      <c r="A28" s="227" t="s">
        <v>79</v>
      </c>
      <c r="B28" s="228"/>
      <c r="C28" s="61">
        <v>20</v>
      </c>
      <c r="D28" s="44">
        <f>C28*1.2</f>
        <v>24</v>
      </c>
      <c r="E28" s="62"/>
      <c r="F28" s="169" t="s">
        <v>85</v>
      </c>
      <c r="G28" s="170"/>
      <c r="H28" s="38">
        <v>132</v>
      </c>
      <c r="I28" s="39">
        <f>H28*1.2</f>
        <v>158.4</v>
      </c>
      <c r="J28" s="3"/>
    </row>
    <row r="29" spans="1:10" s="1" customFormat="1" ht="19.5" customHeight="1">
      <c r="A29" s="237" t="s">
        <v>70</v>
      </c>
      <c r="B29" s="237"/>
      <c r="C29" s="237"/>
      <c r="D29" s="237"/>
      <c r="E29" s="62"/>
      <c r="F29" s="233" t="s">
        <v>63</v>
      </c>
      <c r="G29" s="234"/>
      <c r="H29" s="234"/>
      <c r="I29" s="235"/>
      <c r="J29" s="3"/>
    </row>
    <row r="30" spans="1:10" s="1" customFormat="1" ht="19.5" customHeight="1" thickBot="1">
      <c r="A30" s="226" t="s">
        <v>44</v>
      </c>
      <c r="B30" s="226"/>
      <c r="C30" s="49">
        <v>102</v>
      </c>
      <c r="D30" s="63">
        <f>C30*1.2</f>
        <v>122.39999999999999</v>
      </c>
      <c r="E30" s="62"/>
      <c r="F30" s="167" t="s">
        <v>85</v>
      </c>
      <c r="G30" s="168"/>
      <c r="H30" s="65">
        <v>147</v>
      </c>
      <c r="I30" s="66">
        <f>H30*1.2</f>
        <v>176.4</v>
      </c>
      <c r="J30" s="3"/>
    </row>
    <row r="31" spans="1:10" s="1" customFormat="1" ht="19.5" customHeight="1" thickBot="1">
      <c r="A31" s="238" t="s">
        <v>78</v>
      </c>
      <c r="B31" s="238"/>
      <c r="C31" s="38">
        <v>69.5</v>
      </c>
      <c r="D31" s="64">
        <f>C31*1.2</f>
        <v>83.39999999999999</v>
      </c>
      <c r="E31" s="62"/>
      <c r="F31" s="236" t="s">
        <v>59</v>
      </c>
      <c r="G31" s="236"/>
      <c r="H31" s="236"/>
      <c r="I31" s="236"/>
      <c r="J31" s="3"/>
    </row>
    <row r="32" spans="1:10" s="1" customFormat="1" ht="19.5" customHeight="1">
      <c r="A32" s="219" t="s">
        <v>79</v>
      </c>
      <c r="B32" s="219"/>
      <c r="C32" s="49">
        <v>40.75</v>
      </c>
      <c r="D32" s="63">
        <f>C32*1.2</f>
        <v>48.9</v>
      </c>
      <c r="E32" s="62"/>
      <c r="F32" s="210" t="s">
        <v>44</v>
      </c>
      <c r="G32" s="211"/>
      <c r="H32" s="36">
        <v>150</v>
      </c>
      <c r="I32" s="37">
        <f>H32*1.2</f>
        <v>180</v>
      </c>
      <c r="J32" s="3"/>
    </row>
    <row r="33" spans="1:10" s="1" customFormat="1" ht="19.5" customHeight="1" thickBot="1">
      <c r="A33" s="220" t="s">
        <v>48</v>
      </c>
      <c r="B33" s="220"/>
      <c r="C33" s="220"/>
      <c r="D33" s="220"/>
      <c r="E33" s="62"/>
      <c r="F33" s="217" t="s">
        <v>45</v>
      </c>
      <c r="G33" s="218"/>
      <c r="H33" s="117">
        <v>27</v>
      </c>
      <c r="I33" s="118">
        <f>H33*1.2</f>
        <v>32.4</v>
      </c>
      <c r="J33" s="3"/>
    </row>
    <row r="34" spans="1:10" s="1" customFormat="1" ht="19.5" customHeight="1" thickBot="1">
      <c r="A34" s="221" t="s">
        <v>44</v>
      </c>
      <c r="B34" s="222"/>
      <c r="C34" s="58">
        <v>400</v>
      </c>
      <c r="D34" s="59">
        <f>C34*1.2</f>
        <v>480</v>
      </c>
      <c r="E34" s="62"/>
      <c r="F34" s="214" t="s">
        <v>86</v>
      </c>
      <c r="G34" s="214"/>
      <c r="H34" s="214"/>
      <c r="I34" s="214"/>
      <c r="J34" s="3"/>
    </row>
    <row r="35" spans="1:10" s="1" customFormat="1" ht="19.5" customHeight="1">
      <c r="A35" s="212" t="s">
        <v>127</v>
      </c>
      <c r="B35" s="212"/>
      <c r="C35" s="212"/>
      <c r="D35" s="212"/>
      <c r="E35" s="67"/>
      <c r="F35" s="210" t="s">
        <v>128</v>
      </c>
      <c r="G35" s="211"/>
      <c r="H35" s="36">
        <v>320</v>
      </c>
      <c r="I35" s="152">
        <f>H35*1.2</f>
        <v>384</v>
      </c>
      <c r="J35" s="3"/>
    </row>
    <row r="36" spans="1:10" s="1" customFormat="1" ht="19.5" customHeight="1">
      <c r="A36" s="213"/>
      <c r="B36" s="213"/>
      <c r="C36" s="213"/>
      <c r="D36" s="213"/>
      <c r="E36" s="62"/>
      <c r="F36" s="215" t="s">
        <v>129</v>
      </c>
      <c r="G36" s="216"/>
      <c r="H36" s="150">
        <v>350</v>
      </c>
      <c r="I36" s="153">
        <f>H36*1.2</f>
        <v>420</v>
      </c>
      <c r="J36" s="3"/>
    </row>
    <row r="37" spans="5:10" s="1" customFormat="1" ht="19.5" customHeight="1" thickBot="1">
      <c r="E37" s="62"/>
      <c r="F37" s="231" t="s">
        <v>130</v>
      </c>
      <c r="G37" s="232"/>
      <c r="H37" s="65">
        <v>430</v>
      </c>
      <c r="I37" s="154">
        <f>H37*1.2</f>
        <v>516</v>
      </c>
      <c r="J37" s="3"/>
    </row>
    <row r="38" spans="5:10" s="1" customFormat="1" ht="19.5" customHeight="1">
      <c r="E38" s="62"/>
      <c r="J38" s="3"/>
    </row>
    <row r="39" spans="1:10" s="1" customFormat="1" ht="11.25" customHeight="1">
      <c r="A39" s="3"/>
      <c r="B39" s="3"/>
      <c r="C39" s="3"/>
      <c r="D39" s="3"/>
      <c r="E39" s="12"/>
      <c r="F39" s="3"/>
      <c r="G39" s="3"/>
      <c r="H39" s="3"/>
      <c r="I39" s="3"/>
      <c r="J39" s="3"/>
    </row>
    <row r="40" spans="1:10" s="27" customFormat="1" ht="18" customHeight="1">
      <c r="A40" s="204" t="s">
        <v>39</v>
      </c>
      <c r="B40" s="173"/>
      <c r="C40" s="173"/>
      <c r="D40" s="173"/>
      <c r="E40" s="173"/>
      <c r="F40" s="173"/>
      <c r="G40" s="173"/>
      <c r="H40" s="173"/>
      <c r="I40" s="173"/>
      <c r="J40" s="72"/>
    </row>
    <row r="41" spans="1:10" s="1" customFormat="1" ht="11.25" customHeight="1">
      <c r="A41" s="25"/>
      <c r="B41" s="25"/>
      <c r="C41" s="25"/>
      <c r="D41" s="25"/>
      <c r="E41" s="21"/>
      <c r="F41" s="22"/>
      <c r="G41" s="19"/>
      <c r="H41" s="23"/>
      <c r="I41" s="24"/>
      <c r="J41" s="3"/>
    </row>
    <row r="42" spans="1:10" s="1" customFormat="1" ht="11.25" customHeight="1">
      <c r="A42" s="73" t="s">
        <v>40</v>
      </c>
      <c r="B42" s="74"/>
      <c r="C42" s="75"/>
      <c r="D42" s="75"/>
      <c r="E42" s="74"/>
      <c r="F42" s="74"/>
      <c r="G42" s="76" t="s">
        <v>41</v>
      </c>
      <c r="H42" s="77"/>
      <c r="I42" s="7"/>
      <c r="J42" s="3"/>
    </row>
    <row r="43" spans="1:10" s="1" customFormat="1" ht="8.25" customHeight="1">
      <c r="A43" s="69"/>
      <c r="B43" s="69"/>
      <c r="C43" s="78"/>
      <c r="D43" s="78"/>
      <c r="E43" s="69"/>
      <c r="F43" s="69"/>
      <c r="G43" s="69"/>
      <c r="H43" s="78"/>
      <c r="I43" s="78"/>
      <c r="J43" s="3"/>
    </row>
    <row r="44" spans="1:11" s="1" customFormat="1" ht="12.75" customHeight="1">
      <c r="A44" s="79" t="s">
        <v>96</v>
      </c>
      <c r="B44" s="79"/>
      <c r="C44" s="80"/>
      <c r="D44" s="80"/>
      <c r="E44" s="80"/>
      <c r="F44" s="69"/>
      <c r="G44" s="69"/>
      <c r="H44" s="69"/>
      <c r="I44" s="69"/>
      <c r="J44" s="19"/>
      <c r="K44" s="19"/>
    </row>
    <row r="45" spans="1:9" s="3" customFormat="1" ht="12.75" customHeight="1">
      <c r="A45" s="79" t="s">
        <v>120</v>
      </c>
      <c r="B45" s="79"/>
      <c r="C45" s="80"/>
      <c r="D45" s="80"/>
      <c r="E45" s="80"/>
      <c r="F45" s="69"/>
      <c r="G45" s="69"/>
      <c r="H45" s="69"/>
      <c r="I45" s="69"/>
    </row>
    <row r="46" spans="1:9" s="3" customFormat="1" ht="24.75" customHeight="1">
      <c r="A46" s="25"/>
      <c r="B46" s="25"/>
      <c r="C46" s="25"/>
      <c r="D46" s="25"/>
      <c r="E46" s="22"/>
      <c r="F46" s="22"/>
      <c r="G46" s="22"/>
      <c r="H46" s="23"/>
      <c r="I46" s="24"/>
    </row>
    <row r="47" spans="1:9" s="3" customFormat="1" ht="24.75" customHeight="1">
      <c r="A47" s="25"/>
      <c r="B47" s="25"/>
      <c r="C47" s="25"/>
      <c r="D47" s="25"/>
      <c r="E47" s="22"/>
      <c r="F47" s="230"/>
      <c r="G47" s="230"/>
      <c r="H47" s="230"/>
      <c r="I47" s="230"/>
    </row>
    <row r="48" spans="1:9" s="3" customFormat="1" ht="24.75" customHeight="1">
      <c r="A48" s="25"/>
      <c r="B48" s="25"/>
      <c r="C48" s="25"/>
      <c r="D48" s="25"/>
      <c r="E48" s="22"/>
      <c r="F48" s="229"/>
      <c r="G48" s="229"/>
      <c r="H48" s="229"/>
      <c r="I48" s="229"/>
    </row>
    <row r="49" spans="1:10" s="1" customFormat="1" ht="24.75" customHeight="1">
      <c r="A49" s="25"/>
      <c r="B49" s="25"/>
      <c r="C49" s="25"/>
      <c r="D49" s="25"/>
      <c r="E49" s="22"/>
      <c r="F49" s="25"/>
      <c r="G49" s="25"/>
      <c r="H49" s="25"/>
      <c r="I49" s="25"/>
      <c r="J49" s="8"/>
    </row>
    <row r="50" spans="1:10" s="1" customFormat="1" ht="24.75" customHeight="1">
      <c r="A50" s="25"/>
      <c r="B50" s="25"/>
      <c r="C50" s="25"/>
      <c r="D50" s="25"/>
      <c r="E50" s="22"/>
      <c r="F50" s="25"/>
      <c r="G50" s="25"/>
      <c r="H50" s="25"/>
      <c r="I50" s="25"/>
      <c r="J50" s="8"/>
    </row>
    <row r="51" spans="1:9" s="1" customFormat="1" ht="24.75" customHeight="1">
      <c r="A51" s="20"/>
      <c r="B51" s="20"/>
      <c r="C51" s="20"/>
      <c r="D51" s="20"/>
      <c r="E51" s="26"/>
      <c r="F51" s="20"/>
      <c r="G51" s="20"/>
      <c r="H51" s="20"/>
      <c r="I51" s="20"/>
    </row>
    <row r="52" s="1" customFormat="1" ht="54.75" customHeight="1"/>
    <row r="53" s="1" customFormat="1" ht="16.5" customHeight="1">
      <c r="E53" s="9"/>
    </row>
    <row r="54" spans="5:10" s="1" customFormat="1" ht="16.5" customHeight="1">
      <c r="E54" s="10"/>
      <c r="F54" s="7"/>
      <c r="G54" s="7"/>
      <c r="H54" s="7"/>
      <c r="I54" s="7"/>
      <c r="J54" s="4"/>
    </row>
    <row r="55" spans="3:9" s="1" customFormat="1" ht="12.75">
      <c r="C55" s="2"/>
      <c r="D55" s="2"/>
      <c r="H55" s="2"/>
      <c r="I55" s="2"/>
    </row>
    <row r="56" spans="3:5" s="1" customFormat="1" ht="13.5" customHeight="1">
      <c r="C56" s="3"/>
      <c r="D56" s="3"/>
      <c r="E56" s="3"/>
    </row>
    <row r="57" spans="1:9" s="1" customFormat="1" ht="16.5" customHeight="1">
      <c r="A57" s="5"/>
      <c r="C57" s="2"/>
      <c r="D57" s="2"/>
      <c r="G57" s="6"/>
      <c r="H57" s="2"/>
      <c r="I57" s="2"/>
    </row>
  </sheetData>
  <mergeCells count="61">
    <mergeCell ref="A19:B19"/>
    <mergeCell ref="A20:B20"/>
    <mergeCell ref="A23:B23"/>
    <mergeCell ref="A21:D21"/>
    <mergeCell ref="A1:D1"/>
    <mergeCell ref="A3:B3"/>
    <mergeCell ref="F3:G3"/>
    <mergeCell ref="A2:C2"/>
    <mergeCell ref="A4:I4"/>
    <mergeCell ref="A5:D5"/>
    <mergeCell ref="F5:I5"/>
    <mergeCell ref="A6:B6"/>
    <mergeCell ref="A7:B7"/>
    <mergeCell ref="A8:B8"/>
    <mergeCell ref="F8:I8"/>
    <mergeCell ref="A9:D9"/>
    <mergeCell ref="A12:B12"/>
    <mergeCell ref="A13:D13"/>
    <mergeCell ref="A14:B14"/>
    <mergeCell ref="C12:D12"/>
    <mergeCell ref="A10:B10"/>
    <mergeCell ref="A11:B11"/>
    <mergeCell ref="C10:D10"/>
    <mergeCell ref="C11:D11"/>
    <mergeCell ref="A31:B31"/>
    <mergeCell ref="A15:B15"/>
    <mergeCell ref="A16:B16"/>
    <mergeCell ref="A18:B18"/>
    <mergeCell ref="A22:B22"/>
    <mergeCell ref="A17:D17"/>
    <mergeCell ref="A27:B27"/>
    <mergeCell ref="A25:D25"/>
    <mergeCell ref="A26:B26"/>
    <mergeCell ref="A24:B24"/>
    <mergeCell ref="F48:I48"/>
    <mergeCell ref="F47:I47"/>
    <mergeCell ref="A40:I40"/>
    <mergeCell ref="F19:I19"/>
    <mergeCell ref="F20:G20"/>
    <mergeCell ref="F37:G37"/>
    <mergeCell ref="F27:I27"/>
    <mergeCell ref="F29:I29"/>
    <mergeCell ref="F31:I31"/>
    <mergeCell ref="A29:D29"/>
    <mergeCell ref="F17:I17"/>
    <mergeCell ref="F18:G18"/>
    <mergeCell ref="A34:B34"/>
    <mergeCell ref="F21:I21"/>
    <mergeCell ref="F23:I23"/>
    <mergeCell ref="F24:I24"/>
    <mergeCell ref="F26:G26"/>
    <mergeCell ref="A30:B30"/>
    <mergeCell ref="A33:D33"/>
    <mergeCell ref="A28:B28"/>
    <mergeCell ref="F32:G32"/>
    <mergeCell ref="A35:D36"/>
    <mergeCell ref="F34:I34"/>
    <mergeCell ref="F36:G36"/>
    <mergeCell ref="F35:G35"/>
    <mergeCell ref="F33:G33"/>
    <mergeCell ref="A32:B32"/>
  </mergeCells>
  <printOptions/>
  <pageMargins left="0.31496062992125984" right="0.31496062992125984" top="0.2755905511811024" bottom="0.2755905511811024" header="0" footer="0"/>
  <pageSetup horizontalDpi="600" verticalDpi="600" orientation="portrait" paperSize="9" scale="94" r:id="rId2"/>
  <headerFooter alignWithMargins="0">
    <oddFooter>&amp;Rстр. 1 из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A1" sqref="A1:D1"/>
    </sheetView>
  </sheetViews>
  <sheetFormatPr defaultColWidth="9.00390625" defaultRowHeight="12.75"/>
  <cols>
    <col min="1" max="1" width="24.625" style="0" customWidth="1"/>
    <col min="2" max="2" width="10.125" style="0" customWidth="1"/>
    <col min="3" max="4" width="6.75390625" style="0" customWidth="1"/>
    <col min="5" max="5" width="2.75390625" style="0" customWidth="1"/>
    <col min="6" max="6" width="27.25390625" style="0" customWidth="1"/>
    <col min="7" max="7" width="9.625" style="0" customWidth="1"/>
    <col min="8" max="9" width="6.75390625" style="0" customWidth="1"/>
    <col min="10" max="10" width="11.625" style="0" customWidth="1"/>
  </cols>
  <sheetData>
    <row r="1" spans="1:4" s="1" customFormat="1" ht="18.75" customHeight="1">
      <c r="A1" s="185" t="s">
        <v>0</v>
      </c>
      <c r="B1" s="185"/>
      <c r="C1" s="185"/>
      <c r="D1" s="185"/>
    </row>
    <row r="2" spans="1:6" s="1" customFormat="1" ht="16.5" customHeight="1">
      <c r="A2" s="193" t="s">
        <v>126</v>
      </c>
      <c r="B2" s="193"/>
      <c r="C2" s="193"/>
      <c r="D2" s="2"/>
      <c r="F2" s="29"/>
    </row>
    <row r="3" spans="1:9" s="1" customFormat="1" ht="22.5" customHeight="1">
      <c r="A3" s="248" t="s">
        <v>1</v>
      </c>
      <c r="B3" s="249"/>
      <c r="C3" s="70" t="s">
        <v>3</v>
      </c>
      <c r="D3" s="70" t="s">
        <v>4</v>
      </c>
      <c r="E3" s="71"/>
      <c r="F3" s="248" t="s">
        <v>1</v>
      </c>
      <c r="G3" s="249"/>
      <c r="H3" s="70" t="s">
        <v>3</v>
      </c>
      <c r="I3" s="70" t="s">
        <v>4</v>
      </c>
    </row>
    <row r="4" spans="1:9" s="1" customFormat="1" ht="20.25" customHeight="1">
      <c r="A4" s="180" t="s">
        <v>97</v>
      </c>
      <c r="B4" s="180"/>
      <c r="C4" s="180"/>
      <c r="D4" s="180"/>
      <c r="E4" s="180"/>
      <c r="F4" s="180"/>
      <c r="G4" s="180"/>
      <c r="H4" s="180"/>
      <c r="I4" s="180"/>
    </row>
    <row r="5" spans="1:9" s="1" customFormat="1" ht="33.75" customHeight="1" thickBot="1">
      <c r="A5" s="256" t="s">
        <v>109</v>
      </c>
      <c r="B5" s="256"/>
      <c r="C5" s="256"/>
      <c r="D5" s="256"/>
      <c r="E5" s="123"/>
      <c r="F5" s="256" t="s">
        <v>110</v>
      </c>
      <c r="G5" s="256"/>
      <c r="H5" s="256"/>
      <c r="I5" s="256"/>
    </row>
    <row r="6" spans="1:9" s="1" customFormat="1" ht="19.5" customHeight="1">
      <c r="A6" s="263" t="s">
        <v>98</v>
      </c>
      <c r="B6" s="244"/>
      <c r="C6" s="31">
        <v>50</v>
      </c>
      <c r="D6" s="32">
        <f>C6*1.2</f>
        <v>60</v>
      </c>
      <c r="E6" s="33"/>
      <c r="F6" s="259" t="s">
        <v>99</v>
      </c>
      <c r="G6" s="241"/>
      <c r="H6" s="46">
        <v>55</v>
      </c>
      <c r="I6" s="53">
        <f>H6*1.2</f>
        <v>66</v>
      </c>
    </row>
    <row r="7" spans="1:9" s="1" customFormat="1" ht="19.5" customHeight="1" thickBot="1">
      <c r="A7" s="265" t="s">
        <v>100</v>
      </c>
      <c r="B7" s="266"/>
      <c r="C7" s="38">
        <v>60</v>
      </c>
      <c r="D7" s="39">
        <f>C7*1.2</f>
        <v>72</v>
      </c>
      <c r="E7" s="33"/>
      <c r="F7" s="254" t="s">
        <v>102</v>
      </c>
      <c r="G7" s="232"/>
      <c r="H7" s="65">
        <v>58</v>
      </c>
      <c r="I7" s="66">
        <f>H7*1.2</f>
        <v>69.6</v>
      </c>
    </row>
    <row r="8" spans="1:9" s="1" customFormat="1" ht="21.75" customHeight="1" thickBot="1">
      <c r="A8" s="267" t="s">
        <v>107</v>
      </c>
      <c r="B8" s="268"/>
      <c r="C8" s="130">
        <v>54</v>
      </c>
      <c r="D8" s="131">
        <f>C8*1.2</f>
        <v>64.8</v>
      </c>
      <c r="E8" s="33"/>
      <c r="F8" s="262" t="s">
        <v>116</v>
      </c>
      <c r="G8" s="262"/>
      <c r="H8" s="262"/>
      <c r="I8" s="262"/>
    </row>
    <row r="9" spans="1:9" s="1" customFormat="1" ht="19.5" customHeight="1" thickBot="1">
      <c r="A9" s="254" t="s">
        <v>101</v>
      </c>
      <c r="B9" s="255"/>
      <c r="C9" s="65">
        <v>65</v>
      </c>
      <c r="D9" s="66">
        <f>C9*1.2</f>
        <v>78</v>
      </c>
      <c r="E9" s="33"/>
      <c r="F9" s="270" t="s">
        <v>113</v>
      </c>
      <c r="G9" s="271"/>
      <c r="H9" s="133">
        <v>95</v>
      </c>
      <c r="I9" s="134">
        <f>H9*1.2</f>
        <v>114</v>
      </c>
    </row>
    <row r="10" spans="1:10" s="1" customFormat="1" ht="36" customHeight="1" thickBot="1">
      <c r="A10" s="256" t="s">
        <v>112</v>
      </c>
      <c r="B10" s="256"/>
      <c r="C10" s="256"/>
      <c r="D10" s="256"/>
      <c r="E10" s="124"/>
      <c r="F10" s="250" t="s">
        <v>114</v>
      </c>
      <c r="G10" s="251"/>
      <c r="H10" s="132">
        <v>100</v>
      </c>
      <c r="I10" s="59">
        <f>H10*1.2</f>
        <v>120</v>
      </c>
      <c r="J10" s="15"/>
    </row>
    <row r="11" spans="1:10" s="1" customFormat="1" ht="19.5" customHeight="1" thickBot="1">
      <c r="A11" s="263" t="s">
        <v>103</v>
      </c>
      <c r="B11" s="264"/>
      <c r="C11" s="31">
        <v>125</v>
      </c>
      <c r="D11" s="32">
        <f>C11*1.2</f>
        <v>150</v>
      </c>
      <c r="E11" s="40"/>
      <c r="F11" s="252" t="s">
        <v>115</v>
      </c>
      <c r="G11" s="253"/>
      <c r="H11" s="133">
        <v>115</v>
      </c>
      <c r="I11" s="134">
        <f>H11*1.2</f>
        <v>138</v>
      </c>
      <c r="J11" s="15"/>
    </row>
    <row r="12" spans="1:12" s="1" customFormat="1" ht="19.5" customHeight="1" thickBot="1">
      <c r="A12" s="265" t="s">
        <v>104</v>
      </c>
      <c r="B12" s="266"/>
      <c r="C12" s="38">
        <v>135</v>
      </c>
      <c r="D12" s="39">
        <f>C12*1.2</f>
        <v>162</v>
      </c>
      <c r="E12" s="40"/>
      <c r="F12" s="260"/>
      <c r="G12" s="261"/>
      <c r="H12" s="65"/>
      <c r="I12" s="66"/>
      <c r="J12" s="15"/>
      <c r="L12" s="17"/>
    </row>
    <row r="13" spans="1:12" s="1" customFormat="1" ht="32.25" customHeight="1" thickBot="1">
      <c r="A13" s="267" t="s">
        <v>105</v>
      </c>
      <c r="B13" s="268"/>
      <c r="C13" s="49">
        <v>145</v>
      </c>
      <c r="D13" s="131">
        <f>C13*1.2</f>
        <v>174</v>
      </c>
      <c r="E13" s="40"/>
      <c r="F13" s="269" t="s">
        <v>111</v>
      </c>
      <c r="G13" s="269"/>
      <c r="H13" s="269"/>
      <c r="I13" s="269"/>
      <c r="J13" s="15"/>
      <c r="L13" s="17"/>
    </row>
    <row r="14" spans="1:12" s="1" customFormat="1" ht="19.5" customHeight="1" thickBot="1">
      <c r="A14" s="254" t="s">
        <v>106</v>
      </c>
      <c r="B14" s="255"/>
      <c r="C14" s="65">
        <v>155</v>
      </c>
      <c r="D14" s="66">
        <f>C14*1.2</f>
        <v>186</v>
      </c>
      <c r="E14" s="40"/>
      <c r="F14" s="257" t="s">
        <v>108</v>
      </c>
      <c r="G14" s="258"/>
      <c r="H14" s="58">
        <v>57</v>
      </c>
      <c r="I14" s="59">
        <f>H14*1.2</f>
        <v>68.39999999999999</v>
      </c>
      <c r="J14" s="15"/>
      <c r="L14" s="17"/>
    </row>
    <row r="15" spans="1:12" s="20" customFormat="1" ht="12" customHeight="1">
      <c r="A15" s="125"/>
      <c r="B15" s="125"/>
      <c r="D15" s="122"/>
      <c r="E15" s="127"/>
      <c r="F15" s="126"/>
      <c r="G15" s="119"/>
      <c r="H15" s="120"/>
      <c r="I15" s="121"/>
      <c r="J15" s="128"/>
      <c r="L15" s="129"/>
    </row>
    <row r="16" spans="1:9" s="1" customFormat="1" ht="22.5" customHeight="1">
      <c r="A16" s="116" t="s">
        <v>1</v>
      </c>
      <c r="B16" s="116" t="s">
        <v>2</v>
      </c>
      <c r="C16" s="70" t="s">
        <v>3</v>
      </c>
      <c r="D16" s="70" t="s">
        <v>4</v>
      </c>
      <c r="E16" s="71"/>
      <c r="F16" s="116" t="s">
        <v>1</v>
      </c>
      <c r="G16" s="116" t="s">
        <v>2</v>
      </c>
      <c r="H16" s="70" t="s">
        <v>3</v>
      </c>
      <c r="I16" s="70" t="s">
        <v>4</v>
      </c>
    </row>
    <row r="17" spans="1:9" ht="22.5" customHeight="1" thickBot="1">
      <c r="A17" s="180" t="s">
        <v>22</v>
      </c>
      <c r="B17" s="180"/>
      <c r="C17" s="180"/>
      <c r="D17" s="180"/>
      <c r="E17" s="180"/>
      <c r="F17" s="180"/>
      <c r="G17" s="180"/>
      <c r="H17" s="180"/>
      <c r="I17" s="180"/>
    </row>
    <row r="18" spans="1:9" ht="24" customHeight="1">
      <c r="A18" s="95" t="s">
        <v>88</v>
      </c>
      <c r="B18" s="57" t="s">
        <v>23</v>
      </c>
      <c r="C18" s="90">
        <v>14</v>
      </c>
      <c r="D18" s="91">
        <f>C18*1.2</f>
        <v>16.8</v>
      </c>
      <c r="E18" s="68"/>
      <c r="F18" s="110" t="s">
        <v>92</v>
      </c>
      <c r="G18" s="57" t="s">
        <v>23</v>
      </c>
      <c r="H18" s="90">
        <v>20</v>
      </c>
      <c r="I18" s="91">
        <f aca="true" t="shared" si="0" ref="I18:I23">H18*1.2</f>
        <v>24</v>
      </c>
    </row>
    <row r="19" spans="1:9" ht="34.5" customHeight="1">
      <c r="A19" s="96" t="s">
        <v>118</v>
      </c>
      <c r="B19" s="98" t="s">
        <v>23</v>
      </c>
      <c r="C19" s="60">
        <v>14</v>
      </c>
      <c r="D19" s="39">
        <f>C19*1.2</f>
        <v>16.8</v>
      </c>
      <c r="E19" s="68"/>
      <c r="F19" s="108" t="s">
        <v>93</v>
      </c>
      <c r="G19" s="98" t="s">
        <v>23</v>
      </c>
      <c r="H19" s="60">
        <v>20</v>
      </c>
      <c r="I19" s="39">
        <f t="shared" si="0"/>
        <v>24</v>
      </c>
    </row>
    <row r="20" spans="1:9" ht="17.25" customHeight="1">
      <c r="A20" s="104" t="s">
        <v>89</v>
      </c>
      <c r="B20" s="99" t="s">
        <v>23</v>
      </c>
      <c r="C20" s="81">
        <v>14</v>
      </c>
      <c r="D20" s="82">
        <f>C20*1.2</f>
        <v>16.8</v>
      </c>
      <c r="E20" s="68"/>
      <c r="F20" s="104" t="s">
        <v>94</v>
      </c>
      <c r="G20" s="99" t="s">
        <v>23</v>
      </c>
      <c r="H20" s="81">
        <v>20</v>
      </c>
      <c r="I20" s="82">
        <f t="shared" si="0"/>
        <v>24</v>
      </c>
    </row>
    <row r="21" spans="1:9" ht="17.25" customHeight="1">
      <c r="A21" s="85" t="s">
        <v>90</v>
      </c>
      <c r="B21" s="98" t="s">
        <v>23</v>
      </c>
      <c r="C21" s="60">
        <v>14</v>
      </c>
      <c r="D21" s="39">
        <f>C21*1.2</f>
        <v>16.8</v>
      </c>
      <c r="E21" s="68"/>
      <c r="F21" s="109" t="s">
        <v>24</v>
      </c>
      <c r="G21" s="98" t="s">
        <v>25</v>
      </c>
      <c r="H21" s="60">
        <v>200</v>
      </c>
      <c r="I21" s="39">
        <f>H21*1.2</f>
        <v>240</v>
      </c>
    </row>
    <row r="22" spans="1:9" ht="17.25" customHeight="1">
      <c r="A22" s="105" t="s">
        <v>24</v>
      </c>
      <c r="B22" s="102" t="s">
        <v>25</v>
      </c>
      <c r="C22" s="92">
        <v>140</v>
      </c>
      <c r="D22" s="93">
        <f>C22*1.2</f>
        <v>168</v>
      </c>
      <c r="E22" s="68"/>
      <c r="F22" s="104" t="s">
        <v>91</v>
      </c>
      <c r="G22" s="99" t="s">
        <v>23</v>
      </c>
      <c r="H22" s="81">
        <v>12</v>
      </c>
      <c r="I22" s="82">
        <f t="shared" si="0"/>
        <v>14.399999999999999</v>
      </c>
    </row>
    <row r="23" spans="1:9" ht="17.25" customHeight="1" thickBot="1">
      <c r="A23" s="106" t="s">
        <v>64</v>
      </c>
      <c r="B23" s="103" t="s">
        <v>27</v>
      </c>
      <c r="C23" s="198" t="s">
        <v>38</v>
      </c>
      <c r="D23" s="199"/>
      <c r="E23" s="68"/>
      <c r="F23" s="85" t="s">
        <v>26</v>
      </c>
      <c r="G23" s="98" t="s">
        <v>23</v>
      </c>
      <c r="H23" s="60">
        <v>12</v>
      </c>
      <c r="I23" s="39">
        <f t="shared" si="0"/>
        <v>14.399999999999999</v>
      </c>
    </row>
    <row r="24" spans="1:9" ht="17.25" customHeight="1" thickBot="1">
      <c r="A24" s="68"/>
      <c r="B24" s="68"/>
      <c r="C24" s="68"/>
      <c r="D24" s="68"/>
      <c r="E24" s="68"/>
      <c r="F24" s="94" t="s">
        <v>24</v>
      </c>
      <c r="G24" s="103" t="s">
        <v>25</v>
      </c>
      <c r="H24" s="61">
        <v>120</v>
      </c>
      <c r="I24" s="44">
        <f>H24*1.2</f>
        <v>144</v>
      </c>
    </row>
    <row r="25" spans="1:9" ht="22.5" customHeight="1" thickBot="1">
      <c r="A25" s="180" t="s">
        <v>28</v>
      </c>
      <c r="B25" s="180"/>
      <c r="C25" s="180"/>
      <c r="D25" s="180"/>
      <c r="E25" s="180"/>
      <c r="F25" s="180"/>
      <c r="G25" s="180"/>
      <c r="H25" s="180"/>
      <c r="I25" s="180"/>
    </row>
    <row r="26" spans="1:9" ht="22.5" customHeight="1">
      <c r="A26" s="95" t="s">
        <v>88</v>
      </c>
      <c r="B26" s="57" t="s">
        <v>7</v>
      </c>
      <c r="C26" s="196">
        <v>350</v>
      </c>
      <c r="D26" s="197"/>
      <c r="E26" s="11"/>
      <c r="F26" s="110" t="s">
        <v>92</v>
      </c>
      <c r="G26" s="57" t="s">
        <v>7</v>
      </c>
      <c r="H26" s="196">
        <v>600</v>
      </c>
      <c r="I26" s="197"/>
    </row>
    <row r="27" spans="1:9" ht="23.25" customHeight="1">
      <c r="A27" s="96" t="s">
        <v>117</v>
      </c>
      <c r="B27" s="98" t="s">
        <v>7</v>
      </c>
      <c r="C27" s="181">
        <v>350</v>
      </c>
      <c r="D27" s="182"/>
      <c r="E27" s="11"/>
      <c r="F27" s="85" t="s">
        <v>94</v>
      </c>
      <c r="G27" s="98" t="s">
        <v>7</v>
      </c>
      <c r="H27" s="181">
        <v>600</v>
      </c>
      <c r="I27" s="182"/>
    </row>
    <row r="28" spans="1:9" ht="17.25" customHeight="1">
      <c r="A28" s="104" t="s">
        <v>89</v>
      </c>
      <c r="B28" s="99" t="s">
        <v>7</v>
      </c>
      <c r="C28" s="183">
        <v>180</v>
      </c>
      <c r="D28" s="184"/>
      <c r="E28" s="12"/>
      <c r="F28" s="111" t="s">
        <v>93</v>
      </c>
      <c r="G28" s="99" t="s">
        <v>7</v>
      </c>
      <c r="H28" s="183">
        <v>350</v>
      </c>
      <c r="I28" s="184"/>
    </row>
    <row r="29" spans="1:9" ht="17.25" customHeight="1">
      <c r="A29" s="85" t="s">
        <v>90</v>
      </c>
      <c r="B29" s="98" t="s">
        <v>7</v>
      </c>
      <c r="C29" s="194">
        <v>180</v>
      </c>
      <c r="D29" s="195"/>
      <c r="E29" s="12"/>
      <c r="F29" s="85" t="s">
        <v>91</v>
      </c>
      <c r="G29" s="98" t="s">
        <v>7</v>
      </c>
      <c r="H29" s="181">
        <v>180</v>
      </c>
      <c r="I29" s="182"/>
    </row>
    <row r="30" spans="1:9" ht="17.25" customHeight="1" thickBot="1">
      <c r="A30" s="107"/>
      <c r="B30" s="14"/>
      <c r="C30" s="191"/>
      <c r="D30" s="192"/>
      <c r="E30" s="12"/>
      <c r="F30" s="106" t="s">
        <v>26</v>
      </c>
      <c r="G30" s="103" t="s">
        <v>7</v>
      </c>
      <c r="H30" s="200">
        <v>180</v>
      </c>
      <c r="I30" s="201"/>
    </row>
    <row r="31" spans="1:10" s="1" customFormat="1" ht="11.25" customHeight="1">
      <c r="A31" s="3"/>
      <c r="B31" s="3"/>
      <c r="C31" s="3"/>
      <c r="D31" s="3"/>
      <c r="E31" s="12"/>
      <c r="F31" s="3"/>
      <c r="G31" s="3"/>
      <c r="H31" s="3"/>
      <c r="I31" s="3"/>
      <c r="J31" s="3"/>
    </row>
    <row r="32" spans="1:10" s="27" customFormat="1" ht="18" customHeight="1">
      <c r="A32" s="204" t="s">
        <v>39</v>
      </c>
      <c r="B32" s="173"/>
      <c r="C32" s="173"/>
      <c r="D32" s="173"/>
      <c r="E32" s="173"/>
      <c r="F32" s="173"/>
      <c r="G32" s="173"/>
      <c r="H32" s="173"/>
      <c r="I32" s="173"/>
      <c r="J32" s="72"/>
    </row>
    <row r="33" spans="1:10" s="1" customFormat="1" ht="11.25" customHeight="1">
      <c r="A33" s="25"/>
      <c r="B33" s="25"/>
      <c r="C33" s="25"/>
      <c r="D33" s="25"/>
      <c r="E33" s="21"/>
      <c r="F33" s="22"/>
      <c r="G33" s="19"/>
      <c r="H33" s="23"/>
      <c r="I33" s="24"/>
      <c r="J33" s="3"/>
    </row>
    <row r="34" spans="1:10" s="1" customFormat="1" ht="11.25" customHeight="1">
      <c r="A34" s="73" t="s">
        <v>40</v>
      </c>
      <c r="B34" s="74"/>
      <c r="C34" s="75"/>
      <c r="D34" s="75"/>
      <c r="E34" s="74"/>
      <c r="F34" s="74"/>
      <c r="G34" s="76" t="s">
        <v>41</v>
      </c>
      <c r="H34" s="77"/>
      <c r="I34" s="7"/>
      <c r="J34" s="3"/>
    </row>
    <row r="35" spans="1:10" s="1" customFormat="1" ht="8.25" customHeight="1">
      <c r="A35" s="69"/>
      <c r="B35" s="69"/>
      <c r="C35" s="78"/>
      <c r="D35" s="78"/>
      <c r="E35" s="69"/>
      <c r="F35" s="69"/>
      <c r="G35" s="69"/>
      <c r="H35" s="78"/>
      <c r="I35" s="78"/>
      <c r="J35" s="3"/>
    </row>
    <row r="36" spans="1:11" s="1" customFormat="1" ht="12.75" customHeight="1">
      <c r="A36" s="79" t="s">
        <v>96</v>
      </c>
      <c r="B36" s="79"/>
      <c r="C36" s="80"/>
      <c r="D36" s="80"/>
      <c r="E36" s="80"/>
      <c r="F36" s="69"/>
      <c r="G36" s="69"/>
      <c r="H36" s="69"/>
      <c r="I36" s="69"/>
      <c r="J36" s="19"/>
      <c r="K36" s="19"/>
    </row>
    <row r="37" spans="1:9" s="3" customFormat="1" ht="12.75" customHeight="1">
      <c r="A37" s="79" t="s">
        <v>119</v>
      </c>
      <c r="B37" s="79"/>
      <c r="C37" s="80"/>
      <c r="D37" s="80"/>
      <c r="E37" s="80"/>
      <c r="F37" s="69"/>
      <c r="G37" s="69"/>
      <c r="H37" s="69"/>
      <c r="I37" s="69"/>
    </row>
    <row r="38" spans="1:9" s="3" customFormat="1" ht="24.75" customHeight="1">
      <c r="A38" s="25"/>
      <c r="B38" s="25"/>
      <c r="C38" s="25"/>
      <c r="D38" s="25"/>
      <c r="E38" s="22"/>
      <c r="F38" s="22"/>
      <c r="G38" s="22"/>
      <c r="H38" s="23"/>
      <c r="I38" s="24"/>
    </row>
    <row r="39" spans="1:9" s="3" customFormat="1" ht="24.75" customHeight="1">
      <c r="A39" s="25"/>
      <c r="B39" s="25"/>
      <c r="C39" s="25"/>
      <c r="D39" s="25"/>
      <c r="E39" s="22"/>
      <c r="F39" s="230"/>
      <c r="G39" s="230"/>
      <c r="H39" s="230"/>
      <c r="I39" s="230"/>
    </row>
    <row r="40" spans="1:9" s="3" customFormat="1" ht="24.75" customHeight="1">
      <c r="A40" s="25"/>
      <c r="B40" s="25"/>
      <c r="C40" s="25"/>
      <c r="D40" s="25"/>
      <c r="E40" s="22"/>
      <c r="F40" s="229"/>
      <c r="G40" s="229"/>
      <c r="H40" s="229"/>
      <c r="I40" s="229"/>
    </row>
    <row r="41" spans="1:10" s="1" customFormat="1" ht="24.75" customHeight="1">
      <c r="A41" s="25"/>
      <c r="B41" s="25"/>
      <c r="C41" s="25"/>
      <c r="D41" s="25"/>
      <c r="E41" s="22"/>
      <c r="F41" s="25"/>
      <c r="G41" s="25"/>
      <c r="H41" s="25"/>
      <c r="I41" s="25"/>
      <c r="J41" s="8"/>
    </row>
    <row r="42" spans="1:10" s="1" customFormat="1" ht="24.75" customHeight="1">
      <c r="A42" s="25"/>
      <c r="B42" s="25"/>
      <c r="C42" s="25"/>
      <c r="D42" s="25"/>
      <c r="E42" s="22"/>
      <c r="F42" s="25"/>
      <c r="G42" s="25"/>
      <c r="H42" s="25"/>
      <c r="I42" s="25"/>
      <c r="J42" s="8"/>
    </row>
    <row r="43" spans="1:9" s="1" customFormat="1" ht="24.75" customHeight="1">
      <c r="A43" s="20"/>
      <c r="B43" s="20"/>
      <c r="C43" s="20"/>
      <c r="D43" s="20"/>
      <c r="E43" s="26"/>
      <c r="F43" s="20"/>
      <c r="G43" s="20"/>
      <c r="H43" s="20"/>
      <c r="I43" s="20"/>
    </row>
    <row r="44" s="1" customFormat="1" ht="54.75" customHeight="1"/>
    <row r="45" s="1" customFormat="1" ht="16.5" customHeight="1">
      <c r="E45" s="9"/>
    </row>
    <row r="46" spans="5:10" s="1" customFormat="1" ht="16.5" customHeight="1">
      <c r="E46" s="10"/>
      <c r="F46" s="7"/>
      <c r="G46" s="7"/>
      <c r="H46" s="7"/>
      <c r="I46" s="7"/>
      <c r="J46" s="4"/>
    </row>
    <row r="47" spans="3:9" s="1" customFormat="1" ht="12.75">
      <c r="C47" s="2"/>
      <c r="D47" s="2"/>
      <c r="H47" s="2"/>
      <c r="I47" s="2"/>
    </row>
    <row r="48" spans="3:5" s="1" customFormat="1" ht="13.5" customHeight="1">
      <c r="C48" s="3"/>
      <c r="D48" s="3"/>
      <c r="E48" s="3"/>
    </row>
    <row r="49" spans="1:9" s="1" customFormat="1" ht="16.5" customHeight="1">
      <c r="A49" s="5"/>
      <c r="C49" s="2"/>
      <c r="D49" s="2"/>
      <c r="G49" s="6"/>
      <c r="H49" s="2"/>
      <c r="I49" s="2"/>
    </row>
  </sheetData>
  <mergeCells count="41">
    <mergeCell ref="A9:B9"/>
    <mergeCell ref="F9:G9"/>
    <mergeCell ref="A6:B6"/>
    <mergeCell ref="A8:B8"/>
    <mergeCell ref="A7:B7"/>
    <mergeCell ref="F40:I40"/>
    <mergeCell ref="A11:B11"/>
    <mergeCell ref="A12:B12"/>
    <mergeCell ref="A10:D10"/>
    <mergeCell ref="A13:B13"/>
    <mergeCell ref="A17:I17"/>
    <mergeCell ref="C23:D23"/>
    <mergeCell ref="A25:I25"/>
    <mergeCell ref="A32:I32"/>
    <mergeCell ref="F39:I39"/>
    <mergeCell ref="C29:D29"/>
    <mergeCell ref="H29:I29"/>
    <mergeCell ref="C26:D26"/>
    <mergeCell ref="H26:I26"/>
    <mergeCell ref="C27:D27"/>
    <mergeCell ref="H27:I27"/>
    <mergeCell ref="A5:D5"/>
    <mergeCell ref="C28:D28"/>
    <mergeCell ref="H28:I28"/>
    <mergeCell ref="F14:G14"/>
    <mergeCell ref="F5:I5"/>
    <mergeCell ref="F6:G6"/>
    <mergeCell ref="F7:G7"/>
    <mergeCell ref="F12:G12"/>
    <mergeCell ref="F8:I8"/>
    <mergeCell ref="F13:I13"/>
    <mergeCell ref="A1:D1"/>
    <mergeCell ref="A2:C2"/>
    <mergeCell ref="C30:D30"/>
    <mergeCell ref="H30:I30"/>
    <mergeCell ref="F3:G3"/>
    <mergeCell ref="A3:B3"/>
    <mergeCell ref="F10:G10"/>
    <mergeCell ref="F11:G11"/>
    <mergeCell ref="A14:B14"/>
    <mergeCell ref="A4:I4"/>
  </mergeCells>
  <printOptions/>
  <pageMargins left="0.31496062992125984" right="0.31496062992125984" top="0.2755905511811024" bottom="0.2755905511811024" header="0.5118110236220472" footer="0.5118110236220472"/>
  <pageSetup fitToHeight="1" fitToWidth="1" horizontalDpi="600" verticalDpi="600" orientation="portrait" paperSize="9" scale="98" r:id="rId2"/>
  <headerFooter alignWithMargins="0">
    <oddFooter>&amp;Rстр. 3 из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Fomenko</dc:creator>
  <cp:keywords/>
  <dc:description/>
  <cp:lastModifiedBy>Сергійко</cp:lastModifiedBy>
  <cp:lastPrinted>2004-01-21T06:54:19Z</cp:lastPrinted>
  <dcterms:created xsi:type="dcterms:W3CDTF">2002-07-12T11:23:06Z</dcterms:created>
  <dcterms:modified xsi:type="dcterms:W3CDTF">2004-03-26T05:33:30Z</dcterms:modified>
  <cp:category/>
  <cp:version/>
  <cp:contentType/>
  <cp:contentStatus/>
</cp:coreProperties>
</file>